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W:\Sekcja Zamówień Publicznych\wspolny_zam_publ\PZP 2025\spr. 3 braun serwisowanie\"/>
    </mc:Choice>
  </mc:AlternateContent>
  <xr:revisionPtr revIDLastSave="0" documentId="13_ncr:1_{2782934B-A2E0-4752-8CE4-B106AF88D7B3}" xr6:coauthVersionLast="47" xr6:coauthVersionMax="47" xr10:uidLastSave="{00000000-0000-0000-0000-000000000000}"/>
  <bookViews>
    <workbookView xWindow="-120" yWindow="-120" windowWidth="29040" windowHeight="15840" xr2:uid="{00000000-000D-0000-FFFF-FFFF00000000}"/>
  </bookViews>
  <sheets>
    <sheet name="Urządzeni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K7" i="1"/>
  <c r="K9" i="1"/>
  <c r="K10" i="1"/>
  <c r="K13" i="1"/>
  <c r="K17" i="1"/>
  <c r="K18" i="1"/>
  <c r="K19" i="1"/>
  <c r="K22" i="1"/>
  <c r="K25" i="1"/>
  <c r="K29" i="1"/>
  <c r="K30" i="1"/>
  <c r="K31" i="1"/>
  <c r="K34" i="1"/>
  <c r="K37" i="1"/>
  <c r="K42" i="1"/>
  <c r="K43" i="1"/>
  <c r="J6" i="1"/>
  <c r="J7" i="1"/>
  <c r="J8" i="1"/>
  <c r="K8" i="1" s="1"/>
  <c r="J9" i="1"/>
  <c r="J10" i="1"/>
  <c r="J11" i="1"/>
  <c r="K11" i="1" s="1"/>
  <c r="J12" i="1"/>
  <c r="K12" i="1" s="1"/>
  <c r="J13" i="1"/>
  <c r="J14" i="1"/>
  <c r="K14" i="1" s="1"/>
  <c r="J15" i="1"/>
  <c r="K15" i="1" s="1"/>
  <c r="J16" i="1"/>
  <c r="K16" i="1" s="1"/>
  <c r="J17" i="1"/>
  <c r="J18" i="1"/>
  <c r="J19" i="1"/>
  <c r="J20" i="1"/>
  <c r="K20" i="1" s="1"/>
  <c r="J21" i="1"/>
  <c r="K21" i="1" s="1"/>
  <c r="J22" i="1"/>
  <c r="J23" i="1"/>
  <c r="K23" i="1" s="1"/>
  <c r="J24" i="1"/>
  <c r="K24" i="1" s="1"/>
  <c r="J25" i="1"/>
  <c r="J26" i="1"/>
  <c r="K26" i="1" s="1"/>
  <c r="J27" i="1"/>
  <c r="K27" i="1" s="1"/>
  <c r="J28" i="1"/>
  <c r="K28" i="1" s="1"/>
  <c r="J29" i="1"/>
  <c r="J30" i="1"/>
  <c r="J31" i="1"/>
  <c r="J32" i="1"/>
  <c r="K32" i="1" s="1"/>
  <c r="J33" i="1"/>
  <c r="K33" i="1" s="1"/>
  <c r="J34" i="1"/>
  <c r="J35" i="1"/>
  <c r="K35" i="1" s="1"/>
  <c r="J36" i="1"/>
  <c r="K36" i="1" s="1"/>
  <c r="J37" i="1"/>
  <c r="J38" i="1"/>
  <c r="K38" i="1" s="1"/>
  <c r="J39" i="1"/>
  <c r="K39" i="1" s="1"/>
  <c r="J40" i="1"/>
  <c r="K40" i="1" s="1"/>
  <c r="J41" i="1"/>
  <c r="K41" i="1" s="1"/>
  <c r="J42" i="1"/>
  <c r="J43" i="1"/>
  <c r="J5" i="1"/>
  <c r="K5" i="1" s="1"/>
  <c r="K44" i="1" l="1"/>
  <c r="K45" i="1" l="1"/>
  <c r="J45" i="1"/>
</calcChain>
</file>

<file path=xl/sharedStrings.xml><?xml version="1.0" encoding="utf-8"?>
<sst xmlns="http://schemas.openxmlformats.org/spreadsheetml/2006/main" count="185" uniqueCount="107">
  <si>
    <t>urządzenie</t>
  </si>
  <si>
    <t>producent</t>
  </si>
  <si>
    <t>Lp.</t>
  </si>
  <si>
    <t>Szczegółowa nazwa przedmiotu zamówienia
(charakterystyka, wymiary  itp.)</t>
  </si>
  <si>
    <t>Kod CPV</t>
  </si>
  <si>
    <t>Ilość sztuk</t>
  </si>
  <si>
    <t>Ilość przeglądów</t>
  </si>
  <si>
    <t>Podatek VAT [%]</t>
  </si>
  <si>
    <t>wartość netto</t>
  </si>
  <si>
    <t>wartość brutto</t>
  </si>
  <si>
    <t>kwota netto
za j.m.</t>
  </si>
  <si>
    <t>50421000-2</t>
  </si>
  <si>
    <t>RAZEM:</t>
  </si>
  <si>
    <t>Przegląd ma być wykonany zgodnie z zaleceniami producenta przez autoryzowany serwis producenta</t>
  </si>
  <si>
    <t>Usługa ma być realizowana po pisemnym (email) złożeniu zamówienia przez uprawnionego pracownika Sekcji Sprzętu Medycznego zgodnie z przesłanym harmonogramem</t>
  </si>
  <si>
    <t>Zamawiający wymaga potwierdzenia wykonania usługi protokołem technicznym(protokół po wykonaniu przeglądu należy dostarczyć do Sekcji Sprzętu Medycznego lub przesłać na maila ssm@5wszk.com.pl) oraz wpisu do paszportu technicznego</t>
  </si>
  <si>
    <t>W przypadku stwierdzenia braku możliwości naprawy urządzenia  (brak części zamiennych na rynku, brak opłacalności naprawy, „śmierć techniczna”  itp.) Wykonawca winien wystawić orzeczenie  techniczne.</t>
  </si>
  <si>
    <t>W przypadku wadliwego wykonania usługi Wykonawca zobowiązuje się do usunięcia wad w terminie 2 dni, od pisemnego powiadomienia.</t>
  </si>
  <si>
    <t>Każde usunięcie awarii, wykonanie naprawy ma być odnotowane przez wykonawcę w paszporcie technicznym danego urządzenia oraz sporządzeniem protokołu usługi.</t>
  </si>
  <si>
    <t>Załącznik należy wypełnić według wzoru : wartość netto = kwota netto za j.m. * ilość sztuk * ilość przeglądów</t>
  </si>
  <si>
    <t>Usługa przeglądów świadczona będzie na terenie obiektów Zamawiającego od godz. 7: 00 do godz. 15:00 (pod nadzorem personelu medycznego i technicznego) a w późniejszych godzinach po uprzedniej zgodzie kierownika Sekcji Sprzętu Medycznego i pod warunkiem nadzoru personelu medycznego i technicznego.</t>
  </si>
  <si>
    <t>W przypadku zaistnienia konieczności dokonania innych drobnych napraw wynikłych w trakcie przeglądu i konserwacji lub bieżącej eksploatacji urządzeń oraz konieczności wymiany elementów zużywalnych  Wykonawca podejmie dalsze niezbędne działania aż do uzyskania pełnej sprawności technicznej sprzętu (drobne naprawy których kwota nie przekroczy łącznie  200 000,00 zł netto w okresie trwania umowy). W zaistniałej sytuacji Wykonawca wystawi odrębną fakturę na wykonaną naprawę na podstawie wcześniej zatwierdzonej przez uprawnionego pracownika Sekcji Sprzętu Medycznego oferty cenowej. Koszt naprawy obejmuje dojazd do siedziby Zamawiającego lub transport do siedziby Wykonawcy, robociznę oraz wymianę podzespołu. Po naprawie sprzęt ma być sprawny, gotowy do użytku bez dodatkowych nakładów ze strony Zamawiającego.</t>
  </si>
  <si>
    <t>Dermatom Acculan 3TI</t>
  </si>
  <si>
    <t>typ</t>
  </si>
  <si>
    <t>Akumulator Acculan 3TI</t>
  </si>
  <si>
    <t>Ładowarka Acculan 3TI</t>
  </si>
  <si>
    <t>GA666</t>
  </si>
  <si>
    <t>GA676</t>
  </si>
  <si>
    <t>GA677</t>
  </si>
  <si>
    <t>Wiertarko-frezarka Acculan 3TI</t>
  </si>
  <si>
    <t>GA672</t>
  </si>
  <si>
    <t>Piła oscylacyjna Acculan 3TI</t>
  </si>
  <si>
    <t>Nasadka wiertnicza Hudson Acculan 3TI</t>
  </si>
  <si>
    <t>Nasadka wiertnicza mała Acculan 3TI</t>
  </si>
  <si>
    <t>Nasadka wiertnicza 6-kąt Acculan 3TI</t>
  </si>
  <si>
    <t>Nasadka wiertnicza Acculan 3TI</t>
  </si>
  <si>
    <t>GA673</t>
  </si>
  <si>
    <t>GB630R</t>
  </si>
  <si>
    <t>GB635R</t>
  </si>
  <si>
    <t>GB636R</t>
  </si>
  <si>
    <t>GB638R</t>
  </si>
  <si>
    <t>Nasadka drutu Acculan 3TI</t>
  </si>
  <si>
    <t>Nasadka frezu Harris Acculan 3TI</t>
  </si>
  <si>
    <t>GB643R</t>
  </si>
  <si>
    <t>GB654R</t>
  </si>
  <si>
    <t>Nasadka frezu duża Acculan 3TI</t>
  </si>
  <si>
    <t>GB655R</t>
  </si>
  <si>
    <t>Nasadka frezu Hudson Acculan 3TI</t>
  </si>
  <si>
    <t>Trepan czaszki Hudson Elan 9/12 3TI</t>
  </si>
  <si>
    <t xml:space="preserve">Siatkownica </t>
  </si>
  <si>
    <t>BA720R</t>
  </si>
  <si>
    <t>GB656R</t>
  </si>
  <si>
    <t>GB302R</t>
  </si>
  <si>
    <t>Piła wzdłużna Acculan 4</t>
  </si>
  <si>
    <t>GA334</t>
  </si>
  <si>
    <t>Wiertarka i frezarka Acculan 4</t>
  </si>
  <si>
    <t>GA330</t>
  </si>
  <si>
    <t>Piła oscylacyjna Acculan 4</t>
  </si>
  <si>
    <t>GA331</t>
  </si>
  <si>
    <t>Nasadka frezu Hudson/Zimmer</t>
  </si>
  <si>
    <t>Nasadka frezu AO duża Acculan 4</t>
  </si>
  <si>
    <t>Nasadka wiertnicza AO mała Acculan 4</t>
  </si>
  <si>
    <t>Nasadka drutu Acculan 4</t>
  </si>
  <si>
    <t>Stacja dokująca Space</t>
  </si>
  <si>
    <t>Aesculap</t>
  </si>
  <si>
    <t>BBraun</t>
  </si>
  <si>
    <t>różni producenci</t>
  </si>
  <si>
    <t>GB669R</t>
  </si>
  <si>
    <t>GB668R</t>
  </si>
  <si>
    <t>GB623R</t>
  </si>
  <si>
    <t>GB641R</t>
  </si>
  <si>
    <t>Koszt przeglądu technicznego obejmuje dojazd do siedziby Zamawiającego lub transport z siedziby Zamawiającego do siedziby Wykonawcy, robociznę, ewentualną wymianę zalecanych przez producenta części i podzespołów, przeprowadzenie testów bezpieczeństwa elektrycznego wg zaleceń producenta</t>
  </si>
  <si>
    <t>W przypadku konieczności przeglądu lub naprawy urządzenia w serwisie Wykonawcy, na prośbę Zamawiającego Wykonawca zapewni urządzenie zastępcze na czas wykonywania usługi.</t>
  </si>
  <si>
    <t>-----</t>
  </si>
  <si>
    <t>GA670</t>
  </si>
  <si>
    <t>GA320</t>
  </si>
  <si>
    <t>Ładowarka Acculan 4</t>
  </si>
  <si>
    <t>Dermatom Acculan 4</t>
  </si>
  <si>
    <t>GA340</t>
  </si>
  <si>
    <t>Akumulator Acculan 4</t>
  </si>
  <si>
    <t>GA346</t>
  </si>
  <si>
    <t>GA810</t>
  </si>
  <si>
    <t>GA806</t>
  </si>
  <si>
    <t>GA800</t>
  </si>
  <si>
    <t>GA861</t>
  </si>
  <si>
    <t>GA863</t>
  </si>
  <si>
    <t>GA824</t>
  </si>
  <si>
    <t>GA832</t>
  </si>
  <si>
    <t>Sterowanie nożne ELAN 4 ELECTRO</t>
  </si>
  <si>
    <t>Kabel siln. do sterowania nożnego ELAN 4 ELECTRO</t>
  </si>
  <si>
    <t>Jednostka sterownicza ELAN 4 ELECTRO</t>
  </si>
  <si>
    <t>Pierścień uchwyt L4 ELAN 4 ELECTRO</t>
  </si>
  <si>
    <t>Pierścień uchwyt L10 ELAN 4 ELECTRO</t>
  </si>
  <si>
    <t>Siln. Lowspeed Intra ELAN 4 ELECTRO</t>
  </si>
  <si>
    <t>Piła wzdłużna ELAN 4 ELECTRO</t>
  </si>
  <si>
    <t>GA864</t>
  </si>
  <si>
    <t>GA836</t>
  </si>
  <si>
    <t>GA837</t>
  </si>
  <si>
    <t>Pierścień uchwyt L13 ELAN 4 ELECTRO</t>
  </si>
  <si>
    <t>Mikropiła strzałkowa ELAN 4 ELECTRO</t>
  </si>
  <si>
    <t>Mikropiła wzdłużna ELAN 4 ELECTRO</t>
  </si>
  <si>
    <t>Pompa infuzyjna Perfusor Space, Perfusor Compact, Perfusor Compact Plus, Infusomat Space, Infusomat Compact Plus, Enteroport Plus, Space Plus Perfusor, Space Plus Infusomat</t>
  </si>
  <si>
    <t>Stacja dokująca Compact Plus, Space Plus</t>
  </si>
  <si>
    <t>8713030, 8714827, 8717030, 8713050, 8717050, 8710355, 8719030, 8719050</t>
  </si>
  <si>
    <t>8717141, 8719141</t>
  </si>
  <si>
    <t>Przegląd techniczny zestawów chirurgicznych (maksymalnie do 4500 sztuk instrumentów chirurgicznych) w celu zbadania stanu technicznego narzędzi chirurgicznych używanych na Bloku Operacyjnym. Koszt wykonania usługi będzie naliczony proporcjonalnie do ilości przeglądniętych narzędzi</t>
  </si>
  <si>
    <t xml:space="preserve">Załącznik 1A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</si>
</sst>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name val="Calibri"/>
    </font>
    <font>
      <sz val="8"/>
      <name val="Aptos Narrow"/>
      <family val="2"/>
      <scheme val="minor"/>
    </font>
    <font>
      <b/>
      <sz val="11"/>
      <color indexed="8"/>
      <name val="Aptos Narrow"/>
      <family val="2"/>
      <scheme val="minor"/>
    </font>
    <font>
      <sz val="11"/>
      <color indexed="8"/>
      <name val="Aptos Display"/>
      <family val="2"/>
      <scheme val="major"/>
    </font>
    <font>
      <sz val="11"/>
      <name val="Aptos Display"/>
      <family val="2"/>
      <scheme val="major"/>
    </font>
  </fonts>
  <fills count="2">
    <fill>
      <patternFill patternType="none"/>
    </fill>
    <fill>
      <patternFill patternType="gray125"/>
    </fill>
  </fills>
  <borders count="3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8"/>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0" fillId="0" borderId="0" xfId="0" applyAlignment="1">
      <alignment vertical="center"/>
    </xf>
    <xf numFmtId="0" fontId="0" fillId="0" borderId="26" xfId="0" applyBorder="1" applyAlignment="1">
      <alignment horizontal="left" vertical="center" wrapText="1"/>
    </xf>
    <xf numFmtId="0" fontId="0" fillId="0" borderId="3" xfId="0" applyBorder="1" applyAlignment="1">
      <alignment wrapText="1"/>
    </xf>
    <xf numFmtId="0" fontId="0" fillId="0" borderId="2" xfId="0" applyBorder="1" applyAlignment="1">
      <alignment horizontal="center" wrapText="1"/>
    </xf>
    <xf numFmtId="0" fontId="1" fillId="0" borderId="9" xfId="0" applyFont="1" applyBorder="1" applyAlignment="1">
      <alignment vertical="center" wrapText="1"/>
    </xf>
    <xf numFmtId="0" fontId="1" fillId="0" borderId="4" xfId="0" applyFont="1" applyBorder="1" applyAlignment="1">
      <alignment wrapText="1"/>
    </xf>
    <xf numFmtId="0" fontId="0" fillId="0" borderId="10" xfId="0" applyBorder="1" applyAlignment="1">
      <alignment vertical="center" wrapText="1"/>
    </xf>
    <xf numFmtId="0" fontId="0" fillId="0" borderId="1" xfId="0" applyBorder="1" applyAlignment="1">
      <alignment wrapText="1"/>
    </xf>
    <xf numFmtId="0" fontId="0" fillId="0" borderId="18" xfId="0" applyBorder="1" applyAlignment="1">
      <alignment wrapText="1"/>
    </xf>
    <xf numFmtId="2" fontId="0" fillId="0" borderId="2" xfId="0" applyNumberFormat="1" applyBorder="1" applyAlignment="1">
      <alignment wrapText="1"/>
    </xf>
    <xf numFmtId="9" fontId="0" fillId="0" borderId="2" xfId="0" applyNumberFormat="1" applyBorder="1" applyAlignment="1">
      <alignment wrapText="1"/>
    </xf>
    <xf numFmtId="2" fontId="0" fillId="0" borderId="22" xfId="0" applyNumberFormat="1" applyBorder="1" applyAlignment="1">
      <alignment wrapText="1"/>
    </xf>
    <xf numFmtId="0" fontId="0" fillId="0" borderId="23" xfId="0" applyBorder="1" applyAlignment="1">
      <alignment vertical="center" wrapText="1"/>
    </xf>
    <xf numFmtId="0" fontId="0" fillId="0" borderId="12" xfId="0" applyBorder="1" applyAlignment="1">
      <alignment vertical="center" wrapText="1"/>
    </xf>
    <xf numFmtId="0" fontId="0" fillId="0" borderId="2" xfId="0" quotePrefix="1"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8" xfId="0" applyBorder="1" applyAlignment="1">
      <alignment horizontal="left" vertical="center" wrapText="1"/>
    </xf>
    <xf numFmtId="0" fontId="0" fillId="0" borderId="10" xfId="0" applyBorder="1" applyAlignment="1">
      <alignment horizontal="right" vertical="center" wrapText="1"/>
    </xf>
    <xf numFmtId="9" fontId="0" fillId="0" borderId="2" xfId="0" applyNumberFormat="1" applyBorder="1" applyAlignment="1">
      <alignment horizontal="right" vertical="center" wrapText="1"/>
    </xf>
    <xf numFmtId="0" fontId="0" fillId="0" borderId="0" xfId="0" applyAlignment="1">
      <alignment horizontal="right" vertical="center"/>
    </xf>
    <xf numFmtId="2" fontId="0" fillId="0" borderId="2" xfId="0" applyNumberFormat="1" applyBorder="1" applyAlignment="1">
      <alignment vertical="center" wrapText="1"/>
    </xf>
    <xf numFmtId="0" fontId="0" fillId="0" borderId="2" xfId="0" applyBorder="1" applyAlignment="1">
      <alignment horizontal="center" vertical="center" wrapText="1"/>
    </xf>
    <xf numFmtId="2" fontId="0" fillId="0" borderId="11" xfId="0" applyNumberFormat="1"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9" fontId="0" fillId="0" borderId="2" xfId="0" applyNumberFormat="1" applyBorder="1" applyAlignment="1">
      <alignment vertical="center" wrapText="1"/>
    </xf>
    <xf numFmtId="0" fontId="0" fillId="0" borderId="0" xfId="0" applyAlignment="1">
      <alignment horizontal="left" vertical="center" wrapText="1"/>
    </xf>
    <xf numFmtId="0" fontId="0" fillId="0" borderId="2" xfId="0" applyBorder="1" applyAlignment="1">
      <alignment wrapText="1"/>
    </xf>
    <xf numFmtId="0" fontId="0" fillId="0" borderId="11"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24" xfId="0" applyBorder="1" applyAlignment="1">
      <alignment wrapText="1"/>
    </xf>
    <xf numFmtId="0" fontId="0" fillId="0" borderId="25" xfId="0" applyBorder="1" applyAlignment="1">
      <alignment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3" fillId="0" borderId="20" xfId="0" applyFont="1" applyBorder="1" applyAlignment="1">
      <alignment horizontal="right" wrapText="1"/>
    </xf>
    <xf numFmtId="0" fontId="3" fillId="0" borderId="19" xfId="0" applyFont="1" applyBorder="1" applyAlignment="1">
      <alignment horizontal="right" wrapText="1"/>
    </xf>
    <xf numFmtId="0" fontId="3" fillId="0" borderId="21" xfId="0" applyFont="1" applyBorder="1" applyAlignment="1">
      <alignment horizontal="right"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zoomScale="90" zoomScaleNormal="90" workbookViewId="0">
      <selection activeCell="B10" sqref="B10"/>
    </sheetView>
  </sheetViews>
  <sheetFormatPr defaultRowHeight="15" x14ac:dyDescent="0.25"/>
  <cols>
    <col min="1" max="1" width="5.7109375" style="5" customWidth="1"/>
    <col min="2" max="2" width="51.7109375" customWidth="1" collapsed="1"/>
    <col min="3" max="3" width="11.140625" customWidth="1"/>
    <col min="4" max="4" width="13.42578125" customWidth="1" collapsed="1"/>
    <col min="5" max="5" width="11.7109375" bestFit="1" customWidth="1"/>
    <col min="6" max="6" width="6.5703125" style="1" customWidth="1"/>
    <col min="7" max="7" width="11.28515625" style="1" customWidth="1"/>
    <col min="8" max="8" width="11" customWidth="1"/>
    <col min="9" max="9" width="8.85546875" customWidth="1"/>
    <col min="10" max="10" width="12.5703125" customWidth="1"/>
    <col min="11" max="11" width="13.42578125" customWidth="1"/>
  </cols>
  <sheetData>
    <row r="1" spans="1:11" ht="60" customHeight="1" x14ac:dyDescent="0.25">
      <c r="A1" s="33" t="s">
        <v>106</v>
      </c>
      <c r="B1" s="33"/>
      <c r="C1" s="33"/>
      <c r="D1" s="33"/>
      <c r="E1" s="33"/>
      <c r="F1" s="33"/>
      <c r="G1" s="33"/>
      <c r="H1" s="33"/>
      <c r="I1" s="33"/>
      <c r="J1" s="33"/>
      <c r="K1" s="33"/>
    </row>
    <row r="2" spans="1:11" ht="15" customHeight="1" thickBot="1" x14ac:dyDescent="0.3">
      <c r="A2" s="6"/>
      <c r="B2" s="6"/>
      <c r="C2" s="6"/>
      <c r="D2" s="6"/>
      <c r="E2" s="6"/>
      <c r="F2" s="6"/>
      <c r="G2" s="6"/>
      <c r="H2" s="6"/>
      <c r="I2" s="6"/>
      <c r="J2" s="6"/>
      <c r="K2" s="6"/>
    </row>
    <row r="3" spans="1:11" ht="45.75" thickBot="1" x14ac:dyDescent="0.3">
      <c r="A3" s="40" t="s">
        <v>3</v>
      </c>
      <c r="B3" s="41"/>
      <c r="C3" s="41"/>
      <c r="D3" s="41"/>
      <c r="E3" s="4" t="s">
        <v>4</v>
      </c>
      <c r="F3" s="2" t="s">
        <v>5</v>
      </c>
      <c r="G3" s="3" t="s">
        <v>6</v>
      </c>
      <c r="H3" s="2" t="s">
        <v>10</v>
      </c>
      <c r="I3" s="3" t="s">
        <v>7</v>
      </c>
      <c r="J3" s="2" t="s">
        <v>8</v>
      </c>
      <c r="K3" s="3" t="s">
        <v>9</v>
      </c>
    </row>
    <row r="4" spans="1:11" x14ac:dyDescent="0.25">
      <c r="A4" s="9" t="s">
        <v>2</v>
      </c>
      <c r="B4" s="10" t="s">
        <v>0</v>
      </c>
      <c r="C4" s="10" t="s">
        <v>23</v>
      </c>
      <c r="D4" s="10" t="s">
        <v>1</v>
      </c>
      <c r="E4" s="42"/>
      <c r="F4" s="42"/>
      <c r="G4" s="42"/>
      <c r="H4" s="42"/>
      <c r="I4" s="42"/>
      <c r="J4" s="42"/>
      <c r="K4" s="43"/>
    </row>
    <row r="5" spans="1:11" x14ac:dyDescent="0.25">
      <c r="A5" s="11">
        <v>1</v>
      </c>
      <c r="B5" s="7" t="s">
        <v>22</v>
      </c>
      <c r="C5" s="7" t="s">
        <v>74</v>
      </c>
      <c r="D5" s="12" t="s">
        <v>64</v>
      </c>
      <c r="E5" s="13" t="s">
        <v>11</v>
      </c>
      <c r="F5" s="8">
        <v>2</v>
      </c>
      <c r="G5" s="8">
        <v>2</v>
      </c>
      <c r="H5" s="14">
        <v>0</v>
      </c>
      <c r="I5" s="15">
        <v>0.08</v>
      </c>
      <c r="J5" s="26">
        <f>H5*G5*F5</f>
        <v>0</v>
      </c>
      <c r="K5" s="28">
        <f>J5*I5+J5</f>
        <v>0</v>
      </c>
    </row>
    <row r="6" spans="1:11" x14ac:dyDescent="0.25">
      <c r="A6" s="11">
        <v>2</v>
      </c>
      <c r="B6" s="7" t="s">
        <v>24</v>
      </c>
      <c r="C6" s="7" t="s">
        <v>26</v>
      </c>
      <c r="D6" s="12" t="s">
        <v>64</v>
      </c>
      <c r="E6" s="13" t="s">
        <v>11</v>
      </c>
      <c r="F6" s="8">
        <v>3</v>
      </c>
      <c r="G6" s="8">
        <v>2</v>
      </c>
      <c r="H6" s="14">
        <v>0</v>
      </c>
      <c r="I6" s="15">
        <v>0.08</v>
      </c>
      <c r="J6" s="26">
        <f t="shared" ref="J6:J43" si="0">H6*G6*F6</f>
        <v>0</v>
      </c>
      <c r="K6" s="28">
        <f t="shared" ref="K6:K43" si="1">J6*I6+J6</f>
        <v>0</v>
      </c>
    </row>
    <row r="7" spans="1:11" x14ac:dyDescent="0.25">
      <c r="A7" s="11">
        <v>3</v>
      </c>
      <c r="B7" s="7" t="s">
        <v>24</v>
      </c>
      <c r="C7" s="7" t="s">
        <v>27</v>
      </c>
      <c r="D7" s="12" t="s">
        <v>64</v>
      </c>
      <c r="E7" s="13" t="s">
        <v>11</v>
      </c>
      <c r="F7" s="8">
        <v>30</v>
      </c>
      <c r="G7" s="8">
        <v>2</v>
      </c>
      <c r="H7" s="14">
        <v>0</v>
      </c>
      <c r="I7" s="15">
        <v>0.08</v>
      </c>
      <c r="J7" s="26">
        <f t="shared" si="0"/>
        <v>0</v>
      </c>
      <c r="K7" s="28">
        <f t="shared" si="1"/>
        <v>0</v>
      </c>
    </row>
    <row r="8" spans="1:11" x14ac:dyDescent="0.25">
      <c r="A8" s="11">
        <v>4</v>
      </c>
      <c r="B8" s="7" t="s">
        <v>25</v>
      </c>
      <c r="C8" s="7" t="s">
        <v>28</v>
      </c>
      <c r="D8" s="12" t="s">
        <v>64</v>
      </c>
      <c r="E8" s="13" t="s">
        <v>11</v>
      </c>
      <c r="F8" s="8">
        <v>4</v>
      </c>
      <c r="G8" s="8">
        <v>2</v>
      </c>
      <c r="H8" s="14">
        <v>0</v>
      </c>
      <c r="I8" s="15">
        <v>0.08</v>
      </c>
      <c r="J8" s="26">
        <f t="shared" si="0"/>
        <v>0</v>
      </c>
      <c r="K8" s="28">
        <f t="shared" si="1"/>
        <v>0</v>
      </c>
    </row>
    <row r="9" spans="1:11" x14ac:dyDescent="0.25">
      <c r="A9" s="11">
        <v>5</v>
      </c>
      <c r="B9" s="7" t="s">
        <v>29</v>
      </c>
      <c r="C9" s="7" t="s">
        <v>30</v>
      </c>
      <c r="D9" s="12" t="s">
        <v>64</v>
      </c>
      <c r="E9" s="13" t="s">
        <v>11</v>
      </c>
      <c r="F9" s="8">
        <v>10</v>
      </c>
      <c r="G9" s="8">
        <v>2</v>
      </c>
      <c r="H9" s="14">
        <v>0</v>
      </c>
      <c r="I9" s="15">
        <v>0.08</v>
      </c>
      <c r="J9" s="26">
        <f t="shared" si="0"/>
        <v>0</v>
      </c>
      <c r="K9" s="28">
        <f t="shared" si="1"/>
        <v>0</v>
      </c>
    </row>
    <row r="10" spans="1:11" x14ac:dyDescent="0.25">
      <c r="A10" s="11">
        <v>6</v>
      </c>
      <c r="B10" s="7" t="s">
        <v>31</v>
      </c>
      <c r="C10" s="7" t="s">
        <v>36</v>
      </c>
      <c r="D10" s="12" t="s">
        <v>64</v>
      </c>
      <c r="E10" s="13" t="s">
        <v>11</v>
      </c>
      <c r="F10" s="8">
        <v>6</v>
      </c>
      <c r="G10" s="8">
        <v>2</v>
      </c>
      <c r="H10" s="14">
        <v>0</v>
      </c>
      <c r="I10" s="15">
        <v>0.08</v>
      </c>
      <c r="J10" s="26">
        <f t="shared" si="0"/>
        <v>0</v>
      </c>
      <c r="K10" s="28">
        <f t="shared" si="1"/>
        <v>0</v>
      </c>
    </row>
    <row r="11" spans="1:11" x14ac:dyDescent="0.25">
      <c r="A11" s="11">
        <v>7</v>
      </c>
      <c r="B11" s="7" t="s">
        <v>32</v>
      </c>
      <c r="C11" s="7" t="s">
        <v>37</v>
      </c>
      <c r="D11" s="12" t="s">
        <v>64</v>
      </c>
      <c r="E11" s="13" t="s">
        <v>11</v>
      </c>
      <c r="F11" s="8">
        <v>1</v>
      </c>
      <c r="G11" s="8">
        <v>2</v>
      </c>
      <c r="H11" s="14">
        <v>0</v>
      </c>
      <c r="I11" s="15">
        <v>0.08</v>
      </c>
      <c r="J11" s="26">
        <f t="shared" si="0"/>
        <v>0</v>
      </c>
      <c r="K11" s="28">
        <f t="shared" si="1"/>
        <v>0</v>
      </c>
    </row>
    <row r="12" spans="1:11" x14ac:dyDescent="0.25">
      <c r="A12" s="11">
        <v>8</v>
      </c>
      <c r="B12" s="7" t="s">
        <v>33</v>
      </c>
      <c r="C12" s="7" t="s">
        <v>38</v>
      </c>
      <c r="D12" s="12" t="s">
        <v>64</v>
      </c>
      <c r="E12" s="13" t="s">
        <v>11</v>
      </c>
      <c r="F12" s="8">
        <v>13</v>
      </c>
      <c r="G12" s="8">
        <v>2</v>
      </c>
      <c r="H12" s="14">
        <v>0</v>
      </c>
      <c r="I12" s="15">
        <v>0.08</v>
      </c>
      <c r="J12" s="26">
        <f t="shared" si="0"/>
        <v>0</v>
      </c>
      <c r="K12" s="28">
        <f t="shared" si="1"/>
        <v>0</v>
      </c>
    </row>
    <row r="13" spans="1:11" x14ac:dyDescent="0.25">
      <c r="A13" s="11">
        <v>9</v>
      </c>
      <c r="B13" s="7" t="s">
        <v>34</v>
      </c>
      <c r="C13" s="7" t="s">
        <v>39</v>
      </c>
      <c r="D13" s="12" t="s">
        <v>64</v>
      </c>
      <c r="E13" s="13" t="s">
        <v>11</v>
      </c>
      <c r="F13" s="8">
        <v>3</v>
      </c>
      <c r="G13" s="8">
        <v>2</v>
      </c>
      <c r="H13" s="14">
        <v>0</v>
      </c>
      <c r="I13" s="15">
        <v>0.08</v>
      </c>
      <c r="J13" s="26">
        <f t="shared" si="0"/>
        <v>0</v>
      </c>
      <c r="K13" s="28">
        <f t="shared" si="1"/>
        <v>0</v>
      </c>
    </row>
    <row r="14" spans="1:11" x14ac:dyDescent="0.25">
      <c r="A14" s="11">
        <v>10</v>
      </c>
      <c r="B14" s="7" t="s">
        <v>35</v>
      </c>
      <c r="C14" s="7" t="s">
        <v>40</v>
      </c>
      <c r="D14" s="12" t="s">
        <v>64</v>
      </c>
      <c r="E14" s="13" t="s">
        <v>11</v>
      </c>
      <c r="F14" s="8">
        <v>14</v>
      </c>
      <c r="G14" s="8">
        <v>2</v>
      </c>
      <c r="H14" s="14">
        <v>0</v>
      </c>
      <c r="I14" s="15">
        <v>0.08</v>
      </c>
      <c r="J14" s="26">
        <f t="shared" si="0"/>
        <v>0</v>
      </c>
      <c r="K14" s="28">
        <f t="shared" si="1"/>
        <v>0</v>
      </c>
    </row>
    <row r="15" spans="1:11" x14ac:dyDescent="0.25">
      <c r="A15" s="11">
        <v>11</v>
      </c>
      <c r="B15" s="7" t="s">
        <v>41</v>
      </c>
      <c r="C15" s="7" t="s">
        <v>43</v>
      </c>
      <c r="D15" s="12" t="s">
        <v>64</v>
      </c>
      <c r="E15" s="13" t="s">
        <v>11</v>
      </c>
      <c r="F15" s="8">
        <v>8</v>
      </c>
      <c r="G15" s="8">
        <v>2</v>
      </c>
      <c r="H15" s="14">
        <v>0</v>
      </c>
      <c r="I15" s="15">
        <v>0.08</v>
      </c>
      <c r="J15" s="26">
        <f t="shared" si="0"/>
        <v>0</v>
      </c>
      <c r="K15" s="28">
        <f t="shared" si="1"/>
        <v>0</v>
      </c>
    </row>
    <row r="16" spans="1:11" x14ac:dyDescent="0.25">
      <c r="A16" s="11">
        <v>12</v>
      </c>
      <c r="B16" s="7" t="s">
        <v>42</v>
      </c>
      <c r="C16" s="7" t="s">
        <v>44</v>
      </c>
      <c r="D16" s="12" t="s">
        <v>64</v>
      </c>
      <c r="E16" s="13" t="s">
        <v>11</v>
      </c>
      <c r="F16" s="8">
        <v>4</v>
      </c>
      <c r="G16" s="8">
        <v>2</v>
      </c>
      <c r="H16" s="14">
        <v>0</v>
      </c>
      <c r="I16" s="15">
        <v>0.08</v>
      </c>
      <c r="J16" s="26">
        <f t="shared" si="0"/>
        <v>0</v>
      </c>
      <c r="K16" s="28">
        <f t="shared" si="1"/>
        <v>0</v>
      </c>
    </row>
    <row r="17" spans="1:11" x14ac:dyDescent="0.25">
      <c r="A17" s="11">
        <v>13</v>
      </c>
      <c r="B17" s="7" t="s">
        <v>45</v>
      </c>
      <c r="C17" s="7" t="s">
        <v>46</v>
      </c>
      <c r="D17" s="12" t="s">
        <v>64</v>
      </c>
      <c r="E17" s="13" t="s">
        <v>11</v>
      </c>
      <c r="F17" s="8">
        <v>5</v>
      </c>
      <c r="G17" s="8">
        <v>2</v>
      </c>
      <c r="H17" s="14">
        <v>0</v>
      </c>
      <c r="I17" s="15">
        <v>0.08</v>
      </c>
      <c r="J17" s="26">
        <f t="shared" si="0"/>
        <v>0</v>
      </c>
      <c r="K17" s="28">
        <f t="shared" si="1"/>
        <v>0</v>
      </c>
    </row>
    <row r="18" spans="1:11" x14ac:dyDescent="0.25">
      <c r="A18" s="11">
        <v>14</v>
      </c>
      <c r="B18" s="7" t="s">
        <v>47</v>
      </c>
      <c r="C18" s="7" t="s">
        <v>51</v>
      </c>
      <c r="D18" s="12" t="s">
        <v>64</v>
      </c>
      <c r="E18" s="13" t="s">
        <v>11</v>
      </c>
      <c r="F18" s="8">
        <v>8</v>
      </c>
      <c r="G18" s="8">
        <v>2</v>
      </c>
      <c r="H18" s="14">
        <v>0</v>
      </c>
      <c r="I18" s="15">
        <v>0.08</v>
      </c>
      <c r="J18" s="26">
        <f t="shared" si="0"/>
        <v>0</v>
      </c>
      <c r="K18" s="28">
        <f t="shared" si="1"/>
        <v>0</v>
      </c>
    </row>
    <row r="19" spans="1:11" x14ac:dyDescent="0.25">
      <c r="A19" s="11">
        <v>15</v>
      </c>
      <c r="B19" s="7" t="s">
        <v>48</v>
      </c>
      <c r="C19" s="7" t="s">
        <v>52</v>
      </c>
      <c r="D19" s="12" t="s">
        <v>64</v>
      </c>
      <c r="E19" s="13" t="s">
        <v>11</v>
      </c>
      <c r="F19" s="8">
        <v>5</v>
      </c>
      <c r="G19" s="8">
        <v>2</v>
      </c>
      <c r="H19" s="14">
        <v>0</v>
      </c>
      <c r="I19" s="15">
        <v>0.08</v>
      </c>
      <c r="J19" s="26">
        <f t="shared" si="0"/>
        <v>0</v>
      </c>
      <c r="K19" s="28">
        <f t="shared" si="1"/>
        <v>0</v>
      </c>
    </row>
    <row r="20" spans="1:11" x14ac:dyDescent="0.25">
      <c r="A20" s="11">
        <v>16</v>
      </c>
      <c r="B20" s="7" t="s">
        <v>49</v>
      </c>
      <c r="C20" s="7" t="s">
        <v>50</v>
      </c>
      <c r="D20" s="12" t="s">
        <v>64</v>
      </c>
      <c r="E20" s="13" t="s">
        <v>11</v>
      </c>
      <c r="F20" s="8">
        <v>2</v>
      </c>
      <c r="G20" s="8">
        <v>2</v>
      </c>
      <c r="H20" s="14">
        <v>0</v>
      </c>
      <c r="I20" s="15">
        <v>0.08</v>
      </c>
      <c r="J20" s="26">
        <f t="shared" si="0"/>
        <v>0</v>
      </c>
      <c r="K20" s="28">
        <f t="shared" si="1"/>
        <v>0</v>
      </c>
    </row>
    <row r="21" spans="1:11" x14ac:dyDescent="0.25">
      <c r="A21" s="11">
        <v>17</v>
      </c>
      <c r="B21" s="7" t="s">
        <v>53</v>
      </c>
      <c r="C21" s="7" t="s">
        <v>54</v>
      </c>
      <c r="D21" s="12" t="s">
        <v>64</v>
      </c>
      <c r="E21" s="13" t="s">
        <v>11</v>
      </c>
      <c r="F21" s="8">
        <v>1</v>
      </c>
      <c r="G21" s="8">
        <v>2</v>
      </c>
      <c r="H21" s="14">
        <v>0</v>
      </c>
      <c r="I21" s="15">
        <v>0.08</v>
      </c>
      <c r="J21" s="26">
        <f t="shared" si="0"/>
        <v>0</v>
      </c>
      <c r="K21" s="28">
        <f t="shared" si="1"/>
        <v>0</v>
      </c>
    </row>
    <row r="22" spans="1:11" x14ac:dyDescent="0.25">
      <c r="A22" s="11">
        <v>18</v>
      </c>
      <c r="B22" s="7" t="s">
        <v>55</v>
      </c>
      <c r="C22" s="7" t="s">
        <v>56</v>
      </c>
      <c r="D22" s="12" t="s">
        <v>64</v>
      </c>
      <c r="E22" s="13" t="s">
        <v>11</v>
      </c>
      <c r="F22" s="8">
        <v>2</v>
      </c>
      <c r="G22" s="8">
        <v>2</v>
      </c>
      <c r="H22" s="14">
        <v>0</v>
      </c>
      <c r="I22" s="15">
        <v>0.08</v>
      </c>
      <c r="J22" s="26">
        <f t="shared" si="0"/>
        <v>0</v>
      </c>
      <c r="K22" s="28">
        <f t="shared" si="1"/>
        <v>0</v>
      </c>
    </row>
    <row r="23" spans="1:11" x14ac:dyDescent="0.25">
      <c r="A23" s="11">
        <v>19</v>
      </c>
      <c r="B23" s="7" t="s">
        <v>57</v>
      </c>
      <c r="C23" s="7" t="s">
        <v>58</v>
      </c>
      <c r="D23" s="12" t="s">
        <v>64</v>
      </c>
      <c r="E23" s="13" t="s">
        <v>11</v>
      </c>
      <c r="F23" s="8">
        <v>2</v>
      </c>
      <c r="G23" s="8">
        <v>2</v>
      </c>
      <c r="H23" s="14">
        <v>0</v>
      </c>
      <c r="I23" s="15">
        <v>0.08</v>
      </c>
      <c r="J23" s="26">
        <f t="shared" si="0"/>
        <v>0</v>
      </c>
      <c r="K23" s="28">
        <f t="shared" si="1"/>
        <v>0</v>
      </c>
    </row>
    <row r="24" spans="1:11" x14ac:dyDescent="0.25">
      <c r="A24" s="11">
        <v>20</v>
      </c>
      <c r="B24" s="7" t="s">
        <v>59</v>
      </c>
      <c r="C24" s="7" t="s">
        <v>67</v>
      </c>
      <c r="D24" s="12" t="s">
        <v>64</v>
      </c>
      <c r="E24" s="13" t="s">
        <v>11</v>
      </c>
      <c r="F24" s="8">
        <v>2</v>
      </c>
      <c r="G24" s="8">
        <v>2</v>
      </c>
      <c r="H24" s="14">
        <v>0</v>
      </c>
      <c r="I24" s="15">
        <v>0.08</v>
      </c>
      <c r="J24" s="26">
        <f t="shared" si="0"/>
        <v>0</v>
      </c>
      <c r="K24" s="28">
        <f t="shared" si="1"/>
        <v>0</v>
      </c>
    </row>
    <row r="25" spans="1:11" x14ac:dyDescent="0.25">
      <c r="A25" s="11">
        <v>21</v>
      </c>
      <c r="B25" s="7" t="s">
        <v>60</v>
      </c>
      <c r="C25" s="7" t="s">
        <v>68</v>
      </c>
      <c r="D25" s="12" t="s">
        <v>64</v>
      </c>
      <c r="E25" s="13" t="s">
        <v>11</v>
      </c>
      <c r="F25" s="8">
        <v>1</v>
      </c>
      <c r="G25" s="8">
        <v>2</v>
      </c>
      <c r="H25" s="14">
        <v>0</v>
      </c>
      <c r="I25" s="15">
        <v>0.08</v>
      </c>
      <c r="J25" s="26">
        <f t="shared" si="0"/>
        <v>0</v>
      </c>
      <c r="K25" s="28">
        <f t="shared" si="1"/>
        <v>0</v>
      </c>
    </row>
    <row r="26" spans="1:11" x14ac:dyDescent="0.25">
      <c r="A26" s="11">
        <v>22</v>
      </c>
      <c r="B26" s="7" t="s">
        <v>61</v>
      </c>
      <c r="C26" s="7" t="s">
        <v>69</v>
      </c>
      <c r="D26" s="12" t="s">
        <v>64</v>
      </c>
      <c r="E26" s="13" t="s">
        <v>11</v>
      </c>
      <c r="F26" s="8">
        <v>3</v>
      </c>
      <c r="G26" s="8">
        <v>2</v>
      </c>
      <c r="H26" s="14">
        <v>0</v>
      </c>
      <c r="I26" s="15">
        <v>0.08</v>
      </c>
      <c r="J26" s="26">
        <f t="shared" si="0"/>
        <v>0</v>
      </c>
      <c r="K26" s="28">
        <f t="shared" si="1"/>
        <v>0</v>
      </c>
    </row>
    <row r="27" spans="1:11" x14ac:dyDescent="0.25">
      <c r="A27" s="11">
        <v>23</v>
      </c>
      <c r="B27" s="7" t="s">
        <v>62</v>
      </c>
      <c r="C27" s="7" t="s">
        <v>70</v>
      </c>
      <c r="D27" s="12" t="s">
        <v>64</v>
      </c>
      <c r="E27" s="13" t="s">
        <v>11</v>
      </c>
      <c r="F27" s="8">
        <v>3</v>
      </c>
      <c r="G27" s="8">
        <v>2</v>
      </c>
      <c r="H27" s="14">
        <v>0</v>
      </c>
      <c r="I27" s="15">
        <v>0.08</v>
      </c>
      <c r="J27" s="26">
        <f t="shared" si="0"/>
        <v>0</v>
      </c>
      <c r="K27" s="28">
        <f t="shared" si="1"/>
        <v>0</v>
      </c>
    </row>
    <row r="28" spans="1:11" x14ac:dyDescent="0.25">
      <c r="A28" s="11">
        <v>24</v>
      </c>
      <c r="B28" s="7" t="s">
        <v>76</v>
      </c>
      <c r="C28" s="7" t="s">
        <v>75</v>
      </c>
      <c r="D28" s="12" t="s">
        <v>64</v>
      </c>
      <c r="E28" s="13" t="s">
        <v>11</v>
      </c>
      <c r="F28" s="8">
        <v>1</v>
      </c>
      <c r="G28" s="8">
        <v>2</v>
      </c>
      <c r="H28" s="14">
        <v>0</v>
      </c>
      <c r="I28" s="15">
        <v>0.08</v>
      </c>
      <c r="J28" s="26">
        <f t="shared" si="0"/>
        <v>0</v>
      </c>
      <c r="K28" s="28">
        <f t="shared" si="1"/>
        <v>0</v>
      </c>
    </row>
    <row r="29" spans="1:11" x14ac:dyDescent="0.25">
      <c r="A29" s="11">
        <v>25</v>
      </c>
      <c r="B29" s="7" t="s">
        <v>77</v>
      </c>
      <c r="C29" s="7" t="s">
        <v>78</v>
      </c>
      <c r="D29" s="12" t="s">
        <v>64</v>
      </c>
      <c r="E29" s="13" t="s">
        <v>11</v>
      </c>
      <c r="F29" s="8">
        <v>1</v>
      </c>
      <c r="G29" s="8">
        <v>2</v>
      </c>
      <c r="H29" s="14">
        <v>0</v>
      </c>
      <c r="I29" s="15">
        <v>0.08</v>
      </c>
      <c r="J29" s="26">
        <f t="shared" si="0"/>
        <v>0</v>
      </c>
      <c r="K29" s="28">
        <f t="shared" si="1"/>
        <v>0</v>
      </c>
    </row>
    <row r="30" spans="1:11" x14ac:dyDescent="0.25">
      <c r="A30" s="11">
        <v>26</v>
      </c>
      <c r="B30" s="7" t="s">
        <v>79</v>
      </c>
      <c r="C30" s="7" t="s">
        <v>80</v>
      </c>
      <c r="D30" s="12" t="s">
        <v>64</v>
      </c>
      <c r="E30" s="13" t="s">
        <v>11</v>
      </c>
      <c r="F30" s="8">
        <v>2</v>
      </c>
      <c r="G30" s="8">
        <v>2</v>
      </c>
      <c r="H30" s="14">
        <v>0</v>
      </c>
      <c r="I30" s="15">
        <v>0.08</v>
      </c>
      <c r="J30" s="26">
        <f t="shared" si="0"/>
        <v>0</v>
      </c>
      <c r="K30" s="28">
        <f t="shared" si="1"/>
        <v>0</v>
      </c>
    </row>
    <row r="31" spans="1:11" x14ac:dyDescent="0.25">
      <c r="A31" s="11">
        <v>27</v>
      </c>
      <c r="B31" s="7" t="s">
        <v>88</v>
      </c>
      <c r="C31" s="7" t="s">
        <v>81</v>
      </c>
      <c r="D31" s="12" t="s">
        <v>64</v>
      </c>
      <c r="E31" s="13" t="s">
        <v>11</v>
      </c>
      <c r="F31" s="8">
        <v>2</v>
      </c>
      <c r="G31" s="8">
        <v>2</v>
      </c>
      <c r="H31" s="14">
        <v>0</v>
      </c>
      <c r="I31" s="15">
        <v>0.08</v>
      </c>
      <c r="J31" s="26">
        <f t="shared" si="0"/>
        <v>0</v>
      </c>
      <c r="K31" s="28">
        <f t="shared" si="1"/>
        <v>0</v>
      </c>
    </row>
    <row r="32" spans="1:11" x14ac:dyDescent="0.25">
      <c r="A32" s="11">
        <v>28</v>
      </c>
      <c r="B32" s="7" t="s">
        <v>89</v>
      </c>
      <c r="C32" s="7" t="s">
        <v>82</v>
      </c>
      <c r="D32" s="12" t="s">
        <v>64</v>
      </c>
      <c r="E32" s="13" t="s">
        <v>11</v>
      </c>
      <c r="F32" s="8">
        <v>3</v>
      </c>
      <c r="G32" s="8">
        <v>2</v>
      </c>
      <c r="H32" s="14">
        <v>0</v>
      </c>
      <c r="I32" s="15">
        <v>0.08</v>
      </c>
      <c r="J32" s="26">
        <f t="shared" si="0"/>
        <v>0</v>
      </c>
      <c r="K32" s="28">
        <f t="shared" si="1"/>
        <v>0</v>
      </c>
    </row>
    <row r="33" spans="1:11" x14ac:dyDescent="0.25">
      <c r="A33" s="11">
        <v>29</v>
      </c>
      <c r="B33" s="7" t="s">
        <v>90</v>
      </c>
      <c r="C33" s="7" t="s">
        <v>83</v>
      </c>
      <c r="D33" s="12" t="s">
        <v>64</v>
      </c>
      <c r="E33" s="13" t="s">
        <v>11</v>
      </c>
      <c r="F33" s="8">
        <v>2</v>
      </c>
      <c r="G33" s="8">
        <v>2</v>
      </c>
      <c r="H33" s="14">
        <v>0</v>
      </c>
      <c r="I33" s="15">
        <v>0.08</v>
      </c>
      <c r="J33" s="26">
        <f t="shared" si="0"/>
        <v>0</v>
      </c>
      <c r="K33" s="28">
        <f t="shared" si="1"/>
        <v>0</v>
      </c>
    </row>
    <row r="34" spans="1:11" x14ac:dyDescent="0.25">
      <c r="A34" s="11">
        <v>30</v>
      </c>
      <c r="B34" s="7" t="s">
        <v>91</v>
      </c>
      <c r="C34" s="7" t="s">
        <v>84</v>
      </c>
      <c r="D34" s="12" t="s">
        <v>64</v>
      </c>
      <c r="E34" s="13" t="s">
        <v>11</v>
      </c>
      <c r="F34" s="8">
        <v>3</v>
      </c>
      <c r="G34" s="8">
        <v>2</v>
      </c>
      <c r="H34" s="14">
        <v>0</v>
      </c>
      <c r="I34" s="15">
        <v>0.08</v>
      </c>
      <c r="J34" s="26">
        <f t="shared" si="0"/>
        <v>0</v>
      </c>
      <c r="K34" s="28">
        <f t="shared" si="1"/>
        <v>0</v>
      </c>
    </row>
    <row r="35" spans="1:11" x14ac:dyDescent="0.25">
      <c r="A35" s="11">
        <v>31</v>
      </c>
      <c r="B35" s="7" t="s">
        <v>92</v>
      </c>
      <c r="C35" s="7" t="s">
        <v>85</v>
      </c>
      <c r="D35" s="12" t="s">
        <v>64</v>
      </c>
      <c r="E35" s="13" t="s">
        <v>11</v>
      </c>
      <c r="F35" s="8">
        <v>1</v>
      </c>
      <c r="G35" s="8">
        <v>2</v>
      </c>
      <c r="H35" s="14">
        <v>0</v>
      </c>
      <c r="I35" s="15">
        <v>0.08</v>
      </c>
      <c r="J35" s="26">
        <f t="shared" si="0"/>
        <v>0</v>
      </c>
      <c r="K35" s="28">
        <f t="shared" si="1"/>
        <v>0</v>
      </c>
    </row>
    <row r="36" spans="1:11" x14ac:dyDescent="0.25">
      <c r="A36" s="11">
        <v>32</v>
      </c>
      <c r="B36" s="7" t="s">
        <v>93</v>
      </c>
      <c r="C36" s="7" t="s">
        <v>86</v>
      </c>
      <c r="D36" s="12" t="s">
        <v>64</v>
      </c>
      <c r="E36" s="13" t="s">
        <v>11</v>
      </c>
      <c r="F36" s="8">
        <v>3</v>
      </c>
      <c r="G36" s="8">
        <v>2</v>
      </c>
      <c r="H36" s="14">
        <v>0</v>
      </c>
      <c r="I36" s="15">
        <v>0.08</v>
      </c>
      <c r="J36" s="26">
        <f t="shared" si="0"/>
        <v>0</v>
      </c>
      <c r="K36" s="28">
        <f t="shared" si="1"/>
        <v>0</v>
      </c>
    </row>
    <row r="37" spans="1:11" x14ac:dyDescent="0.25">
      <c r="A37" s="11">
        <v>33</v>
      </c>
      <c r="B37" s="7" t="s">
        <v>94</v>
      </c>
      <c r="C37" s="7" t="s">
        <v>87</v>
      </c>
      <c r="D37" s="12" t="s">
        <v>64</v>
      </c>
      <c r="E37" s="13" t="s">
        <v>11</v>
      </c>
      <c r="F37" s="8">
        <v>2</v>
      </c>
      <c r="G37" s="8">
        <v>2</v>
      </c>
      <c r="H37" s="14">
        <v>0</v>
      </c>
      <c r="I37" s="15">
        <v>0.08</v>
      </c>
      <c r="J37" s="26">
        <f t="shared" si="0"/>
        <v>0</v>
      </c>
      <c r="K37" s="28">
        <f t="shared" si="1"/>
        <v>0</v>
      </c>
    </row>
    <row r="38" spans="1:11" x14ac:dyDescent="0.25">
      <c r="A38" s="11">
        <v>34</v>
      </c>
      <c r="B38" s="7" t="s">
        <v>98</v>
      </c>
      <c r="C38" s="7" t="s">
        <v>95</v>
      </c>
      <c r="D38" s="12" t="s">
        <v>64</v>
      </c>
      <c r="E38" s="13" t="s">
        <v>11</v>
      </c>
      <c r="F38" s="8">
        <v>1</v>
      </c>
      <c r="G38" s="8">
        <v>2</v>
      </c>
      <c r="H38" s="14">
        <v>0</v>
      </c>
      <c r="I38" s="15">
        <v>0.08</v>
      </c>
      <c r="J38" s="26">
        <f t="shared" si="0"/>
        <v>0</v>
      </c>
      <c r="K38" s="28">
        <f t="shared" si="1"/>
        <v>0</v>
      </c>
    </row>
    <row r="39" spans="1:11" x14ac:dyDescent="0.25">
      <c r="A39" s="11">
        <v>35</v>
      </c>
      <c r="B39" s="7" t="s">
        <v>99</v>
      </c>
      <c r="C39" s="7" t="s">
        <v>96</v>
      </c>
      <c r="D39" s="12" t="s">
        <v>64</v>
      </c>
      <c r="E39" s="13" t="s">
        <v>11</v>
      </c>
      <c r="F39" s="8">
        <v>1</v>
      </c>
      <c r="G39" s="8">
        <v>2</v>
      </c>
      <c r="H39" s="14">
        <v>0</v>
      </c>
      <c r="I39" s="15">
        <v>0.08</v>
      </c>
      <c r="J39" s="26">
        <f t="shared" si="0"/>
        <v>0</v>
      </c>
      <c r="K39" s="28">
        <f t="shared" si="1"/>
        <v>0</v>
      </c>
    </row>
    <row r="40" spans="1:11" x14ac:dyDescent="0.25">
      <c r="A40" s="11">
        <v>36</v>
      </c>
      <c r="B40" s="7" t="s">
        <v>100</v>
      </c>
      <c r="C40" s="7" t="s">
        <v>97</v>
      </c>
      <c r="D40" s="12" t="s">
        <v>64</v>
      </c>
      <c r="E40" s="13" t="s">
        <v>11</v>
      </c>
      <c r="F40" s="8">
        <v>1</v>
      </c>
      <c r="G40" s="8">
        <v>2</v>
      </c>
      <c r="H40" s="14">
        <v>0</v>
      </c>
      <c r="I40" s="15">
        <v>0.08</v>
      </c>
      <c r="J40" s="26">
        <f t="shared" si="0"/>
        <v>0</v>
      </c>
      <c r="K40" s="28">
        <f t="shared" si="1"/>
        <v>0</v>
      </c>
    </row>
    <row r="41" spans="1:11" s="25" customFormat="1" ht="120" x14ac:dyDescent="0.25">
      <c r="A41" s="23">
        <v>37</v>
      </c>
      <c r="B41" s="20" t="s">
        <v>101</v>
      </c>
      <c r="C41" s="20" t="s">
        <v>103</v>
      </c>
      <c r="D41" s="21" t="s">
        <v>65</v>
      </c>
      <c r="E41" s="22" t="s">
        <v>11</v>
      </c>
      <c r="F41" s="27">
        <v>400</v>
      </c>
      <c r="G41" s="27">
        <v>1</v>
      </c>
      <c r="H41" s="14">
        <v>0</v>
      </c>
      <c r="I41" s="24">
        <v>0.08</v>
      </c>
      <c r="J41" s="26">
        <f t="shared" si="0"/>
        <v>0</v>
      </c>
      <c r="K41" s="28">
        <f t="shared" si="1"/>
        <v>0</v>
      </c>
    </row>
    <row r="42" spans="1:11" s="25" customFormat="1" x14ac:dyDescent="0.25">
      <c r="A42" s="23">
        <v>38</v>
      </c>
      <c r="B42" s="20" t="s">
        <v>63</v>
      </c>
      <c r="C42" s="20">
        <v>8713140</v>
      </c>
      <c r="D42" s="21" t="s">
        <v>65</v>
      </c>
      <c r="E42" s="22" t="s">
        <v>11</v>
      </c>
      <c r="F42" s="27">
        <v>75</v>
      </c>
      <c r="G42" s="27">
        <v>1</v>
      </c>
      <c r="H42" s="14">
        <v>0</v>
      </c>
      <c r="I42" s="24">
        <v>0.08</v>
      </c>
      <c r="J42" s="26">
        <f t="shared" si="0"/>
        <v>0</v>
      </c>
      <c r="K42" s="28">
        <f t="shared" si="1"/>
        <v>0</v>
      </c>
    </row>
    <row r="43" spans="1:11" s="25" customFormat="1" ht="30" x14ac:dyDescent="0.25">
      <c r="A43" s="23">
        <v>39</v>
      </c>
      <c r="B43" s="20" t="s">
        <v>102</v>
      </c>
      <c r="C43" s="20" t="s">
        <v>104</v>
      </c>
      <c r="D43" s="21" t="s">
        <v>65</v>
      </c>
      <c r="E43" s="22" t="s">
        <v>11</v>
      </c>
      <c r="F43" s="27">
        <v>20</v>
      </c>
      <c r="G43" s="27">
        <v>1</v>
      </c>
      <c r="H43" s="14">
        <v>0</v>
      </c>
      <c r="I43" s="24">
        <v>0.08</v>
      </c>
      <c r="J43" s="26">
        <f t="shared" si="0"/>
        <v>0</v>
      </c>
      <c r="K43" s="28">
        <f t="shared" si="1"/>
        <v>0</v>
      </c>
    </row>
    <row r="44" spans="1:11" ht="90.75" thickBot="1" x14ac:dyDescent="0.3">
      <c r="A44" s="11">
        <v>40</v>
      </c>
      <c r="B44" s="29" t="s">
        <v>105</v>
      </c>
      <c r="C44" s="29"/>
      <c r="D44" s="30" t="s">
        <v>66</v>
      </c>
      <c r="E44" s="31" t="s">
        <v>11</v>
      </c>
      <c r="F44" s="19" t="s">
        <v>73</v>
      </c>
      <c r="G44" s="19" t="s">
        <v>73</v>
      </c>
      <c r="H44" s="14">
        <v>0</v>
      </c>
      <c r="I44" s="32">
        <v>0.08</v>
      </c>
      <c r="J44" s="26">
        <v>0</v>
      </c>
      <c r="K44" s="28">
        <f t="shared" ref="K44" si="2">J44*I44+J44</f>
        <v>0</v>
      </c>
    </row>
    <row r="45" spans="1:11" ht="15.75" thickBot="1" x14ac:dyDescent="0.3">
      <c r="A45" s="44" t="s">
        <v>12</v>
      </c>
      <c r="B45" s="45"/>
      <c r="C45" s="45"/>
      <c r="D45" s="45"/>
      <c r="E45" s="45"/>
      <c r="F45" s="45"/>
      <c r="G45" s="45"/>
      <c r="H45" s="45"/>
      <c r="I45" s="46"/>
      <c r="J45" s="16">
        <f>SUM(J5:J44)</f>
        <v>0</v>
      </c>
      <c r="K45" s="16">
        <f>SUM(K5:K44)</f>
        <v>0</v>
      </c>
    </row>
    <row r="46" spans="1:11" x14ac:dyDescent="0.25">
      <c r="A46" s="17">
        <v>41</v>
      </c>
      <c r="B46" s="38" t="s">
        <v>13</v>
      </c>
      <c r="C46" s="38"/>
      <c r="D46" s="38"/>
      <c r="E46" s="38"/>
      <c r="F46" s="38"/>
      <c r="G46" s="38"/>
      <c r="H46" s="38"/>
      <c r="I46" s="38"/>
      <c r="J46" s="38"/>
      <c r="K46" s="39"/>
    </row>
    <row r="47" spans="1:11" ht="30" customHeight="1" x14ac:dyDescent="0.25">
      <c r="A47" s="11">
        <v>42</v>
      </c>
      <c r="B47" s="34" t="s">
        <v>71</v>
      </c>
      <c r="C47" s="34"/>
      <c r="D47" s="34"/>
      <c r="E47" s="34"/>
      <c r="F47" s="34"/>
      <c r="G47" s="34"/>
      <c r="H47" s="34"/>
      <c r="I47" s="34"/>
      <c r="J47" s="34"/>
      <c r="K47" s="35"/>
    </row>
    <row r="48" spans="1:11" x14ac:dyDescent="0.25">
      <c r="A48" s="11">
        <v>43</v>
      </c>
      <c r="B48" s="34" t="s">
        <v>14</v>
      </c>
      <c r="C48" s="34"/>
      <c r="D48" s="34"/>
      <c r="E48" s="34"/>
      <c r="F48" s="34"/>
      <c r="G48" s="34"/>
      <c r="H48" s="34"/>
      <c r="I48" s="34"/>
      <c r="J48" s="34"/>
      <c r="K48" s="35"/>
    </row>
    <row r="49" spans="1:11" x14ac:dyDescent="0.25">
      <c r="A49" s="11">
        <v>44</v>
      </c>
      <c r="B49" s="47" t="s">
        <v>72</v>
      </c>
      <c r="C49" s="48"/>
      <c r="D49" s="48"/>
      <c r="E49" s="48"/>
      <c r="F49" s="48"/>
      <c r="G49" s="48"/>
      <c r="H49" s="48"/>
      <c r="I49" s="48"/>
      <c r="J49" s="48"/>
      <c r="K49" s="49"/>
    </row>
    <row r="50" spans="1:11" ht="30" customHeight="1" x14ac:dyDescent="0.25">
      <c r="A50" s="11">
        <v>45</v>
      </c>
      <c r="B50" s="34" t="s">
        <v>15</v>
      </c>
      <c r="C50" s="34"/>
      <c r="D50" s="34"/>
      <c r="E50" s="34"/>
      <c r="F50" s="34"/>
      <c r="G50" s="34"/>
      <c r="H50" s="34"/>
      <c r="I50" s="34"/>
      <c r="J50" s="34"/>
      <c r="K50" s="35"/>
    </row>
    <row r="51" spans="1:11" ht="30" customHeight="1" x14ac:dyDescent="0.25">
      <c r="A51" s="11">
        <v>46</v>
      </c>
      <c r="B51" s="34" t="s">
        <v>16</v>
      </c>
      <c r="C51" s="34"/>
      <c r="D51" s="34"/>
      <c r="E51" s="34"/>
      <c r="F51" s="34"/>
      <c r="G51" s="34"/>
      <c r="H51" s="34"/>
      <c r="I51" s="34"/>
      <c r="J51" s="34"/>
      <c r="K51" s="35"/>
    </row>
    <row r="52" spans="1:11" ht="30" customHeight="1" x14ac:dyDescent="0.25">
      <c r="A52" s="11">
        <v>47</v>
      </c>
      <c r="B52" s="34" t="s">
        <v>20</v>
      </c>
      <c r="C52" s="34"/>
      <c r="D52" s="34"/>
      <c r="E52" s="34"/>
      <c r="F52" s="34"/>
      <c r="G52" s="34"/>
      <c r="H52" s="34"/>
      <c r="I52" s="34"/>
      <c r="J52" s="34"/>
      <c r="K52" s="35"/>
    </row>
    <row r="53" spans="1:11" ht="75" customHeight="1" x14ac:dyDescent="0.25">
      <c r="A53" s="11">
        <v>48</v>
      </c>
      <c r="B53" s="34" t="s">
        <v>21</v>
      </c>
      <c r="C53" s="34"/>
      <c r="D53" s="34"/>
      <c r="E53" s="34"/>
      <c r="F53" s="34"/>
      <c r="G53" s="34"/>
      <c r="H53" s="34"/>
      <c r="I53" s="34"/>
      <c r="J53" s="34"/>
      <c r="K53" s="35"/>
    </row>
    <row r="54" spans="1:11" x14ac:dyDescent="0.25">
      <c r="A54" s="11">
        <v>49</v>
      </c>
      <c r="B54" s="34" t="s">
        <v>17</v>
      </c>
      <c r="C54" s="34"/>
      <c r="D54" s="34"/>
      <c r="E54" s="34"/>
      <c r="F54" s="34"/>
      <c r="G54" s="34"/>
      <c r="H54" s="34"/>
      <c r="I54" s="34"/>
      <c r="J54" s="34"/>
      <c r="K54" s="35"/>
    </row>
    <row r="55" spans="1:11" x14ac:dyDescent="0.25">
      <c r="A55" s="11">
        <v>50</v>
      </c>
      <c r="B55" s="34" t="s">
        <v>18</v>
      </c>
      <c r="C55" s="34"/>
      <c r="D55" s="34"/>
      <c r="E55" s="34"/>
      <c r="F55" s="34"/>
      <c r="G55" s="34"/>
      <c r="H55" s="34"/>
      <c r="I55" s="34"/>
      <c r="J55" s="34"/>
      <c r="K55" s="35"/>
    </row>
    <row r="56" spans="1:11" ht="15.75" thickBot="1" x14ac:dyDescent="0.3">
      <c r="A56" s="18">
        <v>51</v>
      </c>
      <c r="B56" s="36" t="s">
        <v>19</v>
      </c>
      <c r="C56" s="36"/>
      <c r="D56" s="36"/>
      <c r="E56" s="36"/>
      <c r="F56" s="36"/>
      <c r="G56" s="36"/>
      <c r="H56" s="36"/>
      <c r="I56" s="36"/>
      <c r="J56" s="36"/>
      <c r="K56" s="37"/>
    </row>
  </sheetData>
  <mergeCells count="15">
    <mergeCell ref="A1:K1"/>
    <mergeCell ref="B53:K53"/>
    <mergeCell ref="B54:K54"/>
    <mergeCell ref="B55:K55"/>
    <mergeCell ref="B56:K56"/>
    <mergeCell ref="B46:K46"/>
    <mergeCell ref="B47:K47"/>
    <mergeCell ref="B48:K48"/>
    <mergeCell ref="B50:K50"/>
    <mergeCell ref="B51:K51"/>
    <mergeCell ref="B52:K52"/>
    <mergeCell ref="A3:D3"/>
    <mergeCell ref="E4:K4"/>
    <mergeCell ref="A45:I45"/>
    <mergeCell ref="B49:K49"/>
  </mergeCells>
  <phoneticPr fontId="2" type="noConversion"/>
  <pageMargins left="0.25" right="0.25" top="0.75" bottom="0.75" header="0.3" footer="0.3"/>
  <pageSetup paperSize="9" scale="5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Urządzenia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24wszk23</cp:lastModifiedBy>
  <cp:lastPrinted>2025-01-10T06:56:06Z</cp:lastPrinted>
  <dcterms:created xsi:type="dcterms:W3CDTF">2024-06-27T10:02:40Z</dcterms:created>
  <dcterms:modified xsi:type="dcterms:W3CDTF">2025-01-14T13:28:36Z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