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W:\Sekcja Zamówień Publicznych\wspolny_zam_publ\PZP 2025\spr. 3 braun serwisowanie\12.02.2025 roku odpowiedzi na pytania II\"/>
    </mc:Choice>
  </mc:AlternateContent>
  <xr:revisionPtr revIDLastSave="0" documentId="8_{BEDF4B02-20D3-4B0E-AC43-4A21B9C039B3}" xr6:coauthVersionLast="47" xr6:coauthVersionMax="47" xr10:uidLastSave="{00000000-0000-0000-0000-000000000000}"/>
  <bookViews>
    <workbookView xWindow="-120" yWindow="-120" windowWidth="29040" windowHeight="15840" xr2:uid="{00000000-000D-0000-FFFF-FFFF00000000}"/>
  </bookViews>
  <sheets>
    <sheet name="Urządzeni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 l="1"/>
  <c r="K7" i="1"/>
  <c r="K9" i="1"/>
  <c r="K10" i="1"/>
  <c r="K13" i="1"/>
  <c r="K17" i="1"/>
  <c r="K18" i="1"/>
  <c r="K19" i="1"/>
  <c r="K22" i="1"/>
  <c r="K25" i="1"/>
  <c r="K29" i="1"/>
  <c r="K30" i="1"/>
  <c r="K31" i="1"/>
  <c r="K34" i="1"/>
  <c r="K37" i="1"/>
  <c r="K42" i="1"/>
  <c r="K43" i="1"/>
  <c r="J6" i="1"/>
  <c r="J7" i="1"/>
  <c r="J8" i="1"/>
  <c r="K8" i="1" s="1"/>
  <c r="J9" i="1"/>
  <c r="J10" i="1"/>
  <c r="J11" i="1"/>
  <c r="K11" i="1" s="1"/>
  <c r="J12" i="1"/>
  <c r="K12" i="1" s="1"/>
  <c r="J13" i="1"/>
  <c r="J14" i="1"/>
  <c r="K14" i="1" s="1"/>
  <c r="J15" i="1"/>
  <c r="K15" i="1" s="1"/>
  <c r="J16" i="1"/>
  <c r="K16" i="1" s="1"/>
  <c r="J17" i="1"/>
  <c r="J18" i="1"/>
  <c r="J19" i="1"/>
  <c r="J20" i="1"/>
  <c r="K20" i="1" s="1"/>
  <c r="J21" i="1"/>
  <c r="K21" i="1" s="1"/>
  <c r="J22" i="1"/>
  <c r="J23" i="1"/>
  <c r="K23" i="1" s="1"/>
  <c r="J24" i="1"/>
  <c r="K24" i="1" s="1"/>
  <c r="J25" i="1"/>
  <c r="J26" i="1"/>
  <c r="K26" i="1" s="1"/>
  <c r="J27" i="1"/>
  <c r="K27" i="1" s="1"/>
  <c r="J28" i="1"/>
  <c r="K28" i="1" s="1"/>
  <c r="J29" i="1"/>
  <c r="J30" i="1"/>
  <c r="J31" i="1"/>
  <c r="J32" i="1"/>
  <c r="K32" i="1" s="1"/>
  <c r="J33" i="1"/>
  <c r="K33" i="1" s="1"/>
  <c r="J34" i="1"/>
  <c r="J35" i="1"/>
  <c r="K35" i="1" s="1"/>
  <c r="J36" i="1"/>
  <c r="K36" i="1" s="1"/>
  <c r="J37" i="1"/>
  <c r="J38" i="1"/>
  <c r="K38" i="1" s="1"/>
  <c r="J39" i="1"/>
  <c r="K39" i="1" s="1"/>
  <c r="J40" i="1"/>
  <c r="K40" i="1" s="1"/>
  <c r="J41" i="1"/>
  <c r="K41" i="1" s="1"/>
  <c r="J42" i="1"/>
  <c r="J43" i="1"/>
  <c r="J5" i="1"/>
  <c r="K5" i="1" s="1"/>
  <c r="K44" i="1" l="1"/>
  <c r="K45" i="1" l="1"/>
  <c r="J45" i="1"/>
</calcChain>
</file>

<file path=xl/sharedStrings.xml><?xml version="1.0" encoding="utf-8"?>
<sst xmlns="http://schemas.openxmlformats.org/spreadsheetml/2006/main" count="185" uniqueCount="107">
  <si>
    <t>urządzenie</t>
  </si>
  <si>
    <t>producent</t>
  </si>
  <si>
    <t>Lp.</t>
  </si>
  <si>
    <t>Szczegółowa nazwa przedmiotu zamówienia
(charakterystyka, wymiary  itp.)</t>
  </si>
  <si>
    <t>Kod CPV</t>
  </si>
  <si>
    <t>Ilość sztuk</t>
  </si>
  <si>
    <t>Ilość przeglądów</t>
  </si>
  <si>
    <t>Podatek VAT [%]</t>
  </si>
  <si>
    <t>wartość netto</t>
  </si>
  <si>
    <t>wartość brutto</t>
  </si>
  <si>
    <t>kwota netto
za j.m.</t>
  </si>
  <si>
    <t>50421000-2</t>
  </si>
  <si>
    <t>RAZEM:</t>
  </si>
  <si>
    <t>Przegląd ma być wykonany zgodnie z zaleceniami producenta przez autoryzowany serwis producenta</t>
  </si>
  <si>
    <t>Usługa ma być realizowana po pisemnym (email) złożeniu zamówienia przez uprawnionego pracownika Sekcji Sprzętu Medycznego zgodnie z przesłanym harmonogramem</t>
  </si>
  <si>
    <t>Zamawiający wymaga potwierdzenia wykonania usługi protokołem technicznym(protokół po wykonaniu przeglądu należy dostarczyć do Sekcji Sprzętu Medycznego lub przesłać na maila ssm@5wszk.com.pl) oraz wpisu do paszportu technicznego</t>
  </si>
  <si>
    <t>W przypadku stwierdzenia braku możliwości naprawy urządzenia  (brak części zamiennych na rynku, brak opłacalności naprawy, „śmierć techniczna”  itp.) Wykonawca winien wystawić orzeczenie  techniczne.</t>
  </si>
  <si>
    <t>Każde usunięcie awarii, wykonanie naprawy ma być odnotowane przez wykonawcę w paszporcie technicznym danego urządzenia oraz sporządzeniem protokołu usługi.</t>
  </si>
  <si>
    <t>Załącznik należy wypełnić według wzoru : wartość netto = kwota netto za j.m. * ilość sztuk * ilość przeglądów</t>
  </si>
  <si>
    <t>Usługa przeglądów świadczona będzie na terenie obiektów Zamawiającego od godz. 7: 00 do godz. 15:00 (pod nadzorem personelu medycznego i technicznego) a w późniejszych godzinach po uprzedniej zgodzie kierownika Sekcji Sprzętu Medycznego i pod warunkiem nadzoru personelu medycznego i technicznego.</t>
  </si>
  <si>
    <t>W przypadku zaistnienia konieczności dokonania innych drobnych napraw wynikłych w trakcie przeglądu i konserwacji lub bieżącej eksploatacji urządzeń oraz konieczności wymiany elementów zużywalnych  Wykonawca podejmie dalsze niezbędne działania aż do uzyskania pełnej sprawności technicznej sprzętu (drobne naprawy których kwota nie przekroczy łącznie  200 000,00 zł netto w okresie trwania umowy). W zaistniałej sytuacji Wykonawca wystawi odrębną fakturę na wykonaną naprawę na podstawie wcześniej zatwierdzonej przez uprawnionego pracownika Sekcji Sprzętu Medycznego oferty cenowej. Koszt naprawy obejmuje dojazd do siedziby Zamawiającego lub transport do siedziby Wykonawcy, robociznę oraz wymianę podzespołu. Po naprawie sprzęt ma być sprawny, gotowy do użytku bez dodatkowych nakładów ze strony Zamawiającego.</t>
  </si>
  <si>
    <t>Dermatom Acculan 3TI</t>
  </si>
  <si>
    <t>typ</t>
  </si>
  <si>
    <t>Akumulator Acculan 3TI</t>
  </si>
  <si>
    <t>Ładowarka Acculan 3TI</t>
  </si>
  <si>
    <t>GA666</t>
  </si>
  <si>
    <t>GA676</t>
  </si>
  <si>
    <t>GA677</t>
  </si>
  <si>
    <t>Wiertarko-frezarka Acculan 3TI</t>
  </si>
  <si>
    <t>GA672</t>
  </si>
  <si>
    <t>Piła oscylacyjna Acculan 3TI</t>
  </si>
  <si>
    <t>Nasadka wiertnicza Hudson Acculan 3TI</t>
  </si>
  <si>
    <t>Nasadka wiertnicza mała Acculan 3TI</t>
  </si>
  <si>
    <t>Nasadka wiertnicza 6-kąt Acculan 3TI</t>
  </si>
  <si>
    <t>Nasadka wiertnicza Acculan 3TI</t>
  </si>
  <si>
    <t>GA673</t>
  </si>
  <si>
    <t>GB630R</t>
  </si>
  <si>
    <t>GB635R</t>
  </si>
  <si>
    <t>GB636R</t>
  </si>
  <si>
    <t>GB638R</t>
  </si>
  <si>
    <t>Nasadka drutu Acculan 3TI</t>
  </si>
  <si>
    <t>Nasadka frezu Harris Acculan 3TI</t>
  </si>
  <si>
    <t>GB643R</t>
  </si>
  <si>
    <t>GB654R</t>
  </si>
  <si>
    <t>Nasadka frezu duża Acculan 3TI</t>
  </si>
  <si>
    <t>GB655R</t>
  </si>
  <si>
    <t>Nasadka frezu Hudson Acculan 3TI</t>
  </si>
  <si>
    <t>Trepan czaszki Hudson Elan 9/12 3TI</t>
  </si>
  <si>
    <t xml:space="preserve">Siatkownica </t>
  </si>
  <si>
    <t>BA720R</t>
  </si>
  <si>
    <t>GB656R</t>
  </si>
  <si>
    <t>GB302R</t>
  </si>
  <si>
    <t>Piła wzdłużna Acculan 4</t>
  </si>
  <si>
    <t>GA334</t>
  </si>
  <si>
    <t>Wiertarka i frezarka Acculan 4</t>
  </si>
  <si>
    <t>GA330</t>
  </si>
  <si>
    <t>Piła oscylacyjna Acculan 4</t>
  </si>
  <si>
    <t>GA331</t>
  </si>
  <si>
    <t>Nasadka frezu Hudson/Zimmer</t>
  </si>
  <si>
    <t>Nasadka frezu AO duża Acculan 4</t>
  </si>
  <si>
    <t>Nasadka wiertnicza AO mała Acculan 4</t>
  </si>
  <si>
    <t>Nasadka drutu Acculan 4</t>
  </si>
  <si>
    <t>Stacja dokująca Space</t>
  </si>
  <si>
    <t>Aesculap</t>
  </si>
  <si>
    <t>BBraun</t>
  </si>
  <si>
    <t>różni producenci</t>
  </si>
  <si>
    <t>GB669R</t>
  </si>
  <si>
    <t>GB668R</t>
  </si>
  <si>
    <t>GB623R</t>
  </si>
  <si>
    <t>GB641R</t>
  </si>
  <si>
    <t>Koszt przeglądu technicznego obejmuje dojazd do siedziby Zamawiającego lub transport z siedziby Zamawiającego do siedziby Wykonawcy, robociznę, ewentualną wymianę zalecanych przez producenta części i podzespołów, przeprowadzenie testów bezpieczeństwa elektrycznego wg zaleceń producenta</t>
  </si>
  <si>
    <t>W przypadku konieczności przeglądu lub naprawy urządzenia w serwisie Wykonawcy, na prośbę Zamawiającego Wykonawca zapewni urządzenie zastępcze na czas wykonywania usługi.</t>
  </si>
  <si>
    <t>-----</t>
  </si>
  <si>
    <t>GA670</t>
  </si>
  <si>
    <t>GA320</t>
  </si>
  <si>
    <t>Ładowarka Acculan 4</t>
  </si>
  <si>
    <t>Dermatom Acculan 4</t>
  </si>
  <si>
    <t>GA340</t>
  </si>
  <si>
    <t>Akumulator Acculan 4</t>
  </si>
  <si>
    <t>GA346</t>
  </si>
  <si>
    <t>GA810</t>
  </si>
  <si>
    <t>GA806</t>
  </si>
  <si>
    <t>GA800</t>
  </si>
  <si>
    <t>GA861</t>
  </si>
  <si>
    <t>GA863</t>
  </si>
  <si>
    <t>GA824</t>
  </si>
  <si>
    <t>GA832</t>
  </si>
  <si>
    <t>Sterowanie nożne ELAN 4 ELECTRO</t>
  </si>
  <si>
    <t>Kabel siln. do sterowania nożnego ELAN 4 ELECTRO</t>
  </si>
  <si>
    <t>Jednostka sterownicza ELAN 4 ELECTRO</t>
  </si>
  <si>
    <t>Pierścień uchwyt L4 ELAN 4 ELECTRO</t>
  </si>
  <si>
    <t>Pierścień uchwyt L10 ELAN 4 ELECTRO</t>
  </si>
  <si>
    <t>Siln. Lowspeed Intra ELAN 4 ELECTRO</t>
  </si>
  <si>
    <t>Piła wzdłużna ELAN 4 ELECTRO</t>
  </si>
  <si>
    <t>GA864</t>
  </si>
  <si>
    <t>GA836</t>
  </si>
  <si>
    <t>GA837</t>
  </si>
  <si>
    <t>Pierścień uchwyt L13 ELAN 4 ELECTRO</t>
  </si>
  <si>
    <t>Mikropiła strzałkowa ELAN 4 ELECTRO</t>
  </si>
  <si>
    <t>Mikropiła wzdłużna ELAN 4 ELECTRO</t>
  </si>
  <si>
    <t>Pompa infuzyjna Perfusor Space, Perfusor Compact, Perfusor Compact Plus, Infusomat Space, Infusomat Compact Plus, Enteroport Plus, Space Plus Perfusor, Space Plus Infusomat</t>
  </si>
  <si>
    <t>Stacja dokująca Compact Plus, Space Plus</t>
  </si>
  <si>
    <t>8713030, 8714827, 8717030, 8713050, 8717050, 8710355, 8719030, 8719050</t>
  </si>
  <si>
    <t>8717141, 8719141</t>
  </si>
  <si>
    <t>Przegląd techniczny zestawów chirurgicznych (maksymalnie do 4500 sztuk instrumentów chirurgicznych) w celu zbadania stanu technicznego narzędzi chirurgicznych używanych na Bloku Operacyjnym. Koszt wykonania usługi będzie naliczony proporcjonalnie do ilości przeglądniętych narzędzi</t>
  </si>
  <si>
    <t xml:space="preserve">Załącznik 1A
</t>
  </si>
  <si>
    <t xml:space="preserve">W przypadku wadliwego wykonania usługi Wykonawca zobowiązuje się do usunięcia wad w terminie 7 dni roboczych od przesłania urządzenia do siedziby Wykonawcy.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</si>
</sst>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name val="Calibri"/>
    </font>
    <font>
      <sz val="8"/>
      <name val="Aptos Narrow"/>
      <family val="2"/>
      <scheme val="minor"/>
    </font>
    <font>
      <b/>
      <sz val="11"/>
      <color indexed="8"/>
      <name val="Aptos Narrow"/>
      <family val="2"/>
      <scheme val="minor"/>
    </font>
    <font>
      <sz val="11"/>
      <color indexed="8"/>
      <name val="Aptos Display"/>
      <family val="2"/>
      <scheme val="major"/>
    </font>
    <font>
      <sz val="11"/>
      <name val="Aptos Display"/>
      <family val="2"/>
      <scheme val="major"/>
    </font>
    <font>
      <sz val="11"/>
      <color rgb="FFC00000"/>
      <name val="Aptos Narrow"/>
      <family val="2"/>
      <scheme val="minor"/>
    </font>
  </fonts>
  <fills count="2">
    <fill>
      <patternFill patternType="none"/>
    </fill>
    <fill>
      <patternFill patternType="gray125"/>
    </fill>
  </fills>
  <borders count="30">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8"/>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51">
    <xf numFmtId="0" fontId="0" fillId="0" borderId="0" xfId="0"/>
    <xf numFmtId="0" fontId="0" fillId="0" borderId="0" xfId="0" applyAlignment="1">
      <alignment horizontal="center"/>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5" fillId="0" borderId="17" xfId="0" applyFont="1" applyBorder="1" applyAlignment="1">
      <alignment horizontal="center" vertical="center" wrapText="1"/>
    </xf>
    <xf numFmtId="0" fontId="0" fillId="0" borderId="0" xfId="0" applyAlignment="1">
      <alignment vertical="center"/>
    </xf>
    <xf numFmtId="0" fontId="0" fillId="0" borderId="26" xfId="0" applyBorder="1" applyAlignment="1">
      <alignment horizontal="left" vertical="center" wrapText="1"/>
    </xf>
    <xf numFmtId="0" fontId="0" fillId="0" borderId="3" xfId="0" applyBorder="1" applyAlignment="1">
      <alignment wrapText="1"/>
    </xf>
    <xf numFmtId="0" fontId="0" fillId="0" borderId="2" xfId="0" applyBorder="1" applyAlignment="1">
      <alignment horizontal="center" wrapText="1"/>
    </xf>
    <xf numFmtId="0" fontId="1" fillId="0" borderId="9" xfId="0" applyFont="1" applyBorder="1" applyAlignment="1">
      <alignment vertical="center" wrapText="1"/>
    </xf>
    <xf numFmtId="0" fontId="1" fillId="0" borderId="4" xfId="0" applyFont="1" applyBorder="1" applyAlignment="1">
      <alignment wrapText="1"/>
    </xf>
    <xf numFmtId="0" fontId="0" fillId="0" borderId="10" xfId="0" applyBorder="1" applyAlignment="1">
      <alignment vertical="center" wrapText="1"/>
    </xf>
    <xf numFmtId="0" fontId="0" fillId="0" borderId="1" xfId="0" applyBorder="1" applyAlignment="1">
      <alignment wrapText="1"/>
    </xf>
    <xf numFmtId="0" fontId="0" fillId="0" borderId="18" xfId="0" applyBorder="1" applyAlignment="1">
      <alignment wrapText="1"/>
    </xf>
    <xf numFmtId="2" fontId="0" fillId="0" borderId="2" xfId="0" applyNumberFormat="1" applyBorder="1" applyAlignment="1">
      <alignment wrapText="1"/>
    </xf>
    <xf numFmtId="9" fontId="0" fillId="0" borderId="2" xfId="0" applyNumberFormat="1" applyBorder="1" applyAlignment="1">
      <alignment wrapText="1"/>
    </xf>
    <xf numFmtId="2" fontId="0" fillId="0" borderId="22" xfId="0" applyNumberFormat="1" applyBorder="1" applyAlignment="1">
      <alignment wrapText="1"/>
    </xf>
    <xf numFmtId="0" fontId="0" fillId="0" borderId="23" xfId="0" applyBorder="1" applyAlignment="1">
      <alignment vertical="center" wrapText="1"/>
    </xf>
    <xf numFmtId="0" fontId="0" fillId="0" borderId="12" xfId="0" applyBorder="1" applyAlignment="1">
      <alignment vertical="center" wrapText="1"/>
    </xf>
    <xf numFmtId="0" fontId="0" fillId="0" borderId="2" xfId="0" quotePrefix="1" applyBorder="1" applyAlignment="1">
      <alignment horizontal="center"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0" fillId="0" borderId="18" xfId="0" applyBorder="1" applyAlignment="1">
      <alignment horizontal="left" vertical="center" wrapText="1"/>
    </xf>
    <xf numFmtId="0" fontId="0" fillId="0" borderId="10" xfId="0" applyBorder="1" applyAlignment="1">
      <alignment horizontal="right" vertical="center" wrapText="1"/>
    </xf>
    <xf numFmtId="9" fontId="0" fillId="0" borderId="2" xfId="0" applyNumberFormat="1" applyBorder="1" applyAlignment="1">
      <alignment horizontal="right" vertical="center" wrapText="1"/>
    </xf>
    <xf numFmtId="0" fontId="0" fillId="0" borderId="0" xfId="0" applyAlignment="1">
      <alignment horizontal="right" vertical="center"/>
    </xf>
    <xf numFmtId="2" fontId="0" fillId="0" borderId="2" xfId="0" applyNumberFormat="1" applyBorder="1" applyAlignment="1">
      <alignment vertical="center" wrapText="1"/>
    </xf>
    <xf numFmtId="0" fontId="0" fillId="0" borderId="2" xfId="0" applyBorder="1" applyAlignment="1">
      <alignment horizontal="center" vertical="center" wrapText="1"/>
    </xf>
    <xf numFmtId="2" fontId="0" fillId="0" borderId="11" xfId="0" applyNumberFormat="1" applyBorder="1" applyAlignment="1">
      <alignment vertical="center" wrapText="1"/>
    </xf>
    <xf numFmtId="0" fontId="0" fillId="0" borderId="3" xfId="0" applyBorder="1" applyAlignment="1">
      <alignment vertical="center" wrapText="1"/>
    </xf>
    <xf numFmtId="0" fontId="0" fillId="0" borderId="1" xfId="0" applyBorder="1" applyAlignment="1">
      <alignment vertical="center" wrapText="1"/>
    </xf>
    <xf numFmtId="0" fontId="0" fillId="0" borderId="18" xfId="0" applyBorder="1" applyAlignment="1">
      <alignment vertical="center" wrapText="1"/>
    </xf>
    <xf numFmtId="9" fontId="0" fillId="0" borderId="2" xfId="0" applyNumberFormat="1" applyBorder="1" applyAlignment="1">
      <alignment vertical="center" wrapText="1"/>
    </xf>
    <xf numFmtId="0" fontId="0" fillId="0" borderId="0" xfId="0" applyAlignment="1">
      <alignment horizontal="left" vertical="center" wrapText="1"/>
    </xf>
    <xf numFmtId="0" fontId="0" fillId="0" borderId="2" xfId="0" applyBorder="1" applyAlignment="1">
      <alignment wrapText="1"/>
    </xf>
    <xf numFmtId="0" fontId="0" fillId="0" borderId="11" xfId="0" applyBorder="1" applyAlignment="1">
      <alignment wrapText="1"/>
    </xf>
    <xf numFmtId="0" fontId="0" fillId="0" borderId="13" xfId="0" applyBorder="1" applyAlignment="1">
      <alignment wrapText="1"/>
    </xf>
    <xf numFmtId="0" fontId="0" fillId="0" borderId="14" xfId="0" applyBorder="1" applyAlignment="1">
      <alignment wrapText="1"/>
    </xf>
    <xf numFmtId="0" fontId="0" fillId="0" borderId="24" xfId="0" applyBorder="1" applyAlignment="1">
      <alignment wrapText="1"/>
    </xf>
    <xf numFmtId="0" fontId="0" fillId="0" borderId="25" xfId="0" applyBorder="1" applyAlignment="1">
      <alignment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0" fillId="0" borderId="15" xfId="0" applyBorder="1" applyAlignment="1">
      <alignment horizontal="center" wrapText="1"/>
    </xf>
    <xf numFmtId="0" fontId="0" fillId="0" borderId="16" xfId="0" applyBorder="1" applyAlignment="1">
      <alignment horizontal="center" wrapText="1"/>
    </xf>
    <xf numFmtId="0" fontId="3" fillId="0" borderId="20" xfId="0" applyFont="1" applyBorder="1" applyAlignment="1">
      <alignment horizontal="right" wrapText="1"/>
    </xf>
    <xf numFmtId="0" fontId="3" fillId="0" borderId="19" xfId="0" applyFont="1" applyBorder="1" applyAlignment="1">
      <alignment horizontal="right" wrapText="1"/>
    </xf>
    <xf numFmtId="0" fontId="3" fillId="0" borderId="21" xfId="0" applyFont="1" applyBorder="1" applyAlignment="1">
      <alignment horizontal="right"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6" fillId="0" borderId="2" xfId="0" applyFont="1" applyBorder="1" applyAlignment="1">
      <alignment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6"/>
  <sheetViews>
    <sheetView tabSelected="1" zoomScale="90" zoomScaleNormal="90" workbookViewId="0">
      <selection activeCell="D62" sqref="D62"/>
    </sheetView>
  </sheetViews>
  <sheetFormatPr defaultRowHeight="15" x14ac:dyDescent="0.25"/>
  <cols>
    <col min="1" max="1" width="5.7109375" style="5" customWidth="1"/>
    <col min="2" max="2" width="51.7109375" customWidth="1" collapsed="1"/>
    <col min="3" max="3" width="11.140625" customWidth="1"/>
    <col min="4" max="4" width="13.42578125" customWidth="1" collapsed="1"/>
    <col min="5" max="5" width="11.7109375" bestFit="1" customWidth="1"/>
    <col min="6" max="6" width="6.5703125" style="1" customWidth="1"/>
    <col min="7" max="7" width="11.28515625" style="1" customWidth="1"/>
    <col min="8" max="8" width="11" customWidth="1"/>
    <col min="9" max="9" width="8.85546875" customWidth="1"/>
    <col min="10" max="10" width="12.5703125" customWidth="1"/>
    <col min="11" max="11" width="13.42578125" customWidth="1"/>
  </cols>
  <sheetData>
    <row r="1" spans="1:11" ht="60" customHeight="1" x14ac:dyDescent="0.25">
      <c r="A1" s="33" t="s">
        <v>105</v>
      </c>
      <c r="B1" s="33"/>
      <c r="C1" s="33"/>
      <c r="D1" s="33"/>
      <c r="E1" s="33"/>
      <c r="F1" s="33"/>
      <c r="G1" s="33"/>
      <c r="H1" s="33"/>
      <c r="I1" s="33"/>
      <c r="J1" s="33"/>
      <c r="K1" s="33"/>
    </row>
    <row r="2" spans="1:11" ht="15" customHeight="1" thickBot="1" x14ac:dyDescent="0.3">
      <c r="A2" s="6"/>
      <c r="B2" s="6"/>
      <c r="C2" s="6"/>
      <c r="D2" s="6"/>
      <c r="E2" s="6"/>
      <c r="F2" s="6"/>
      <c r="G2" s="6"/>
      <c r="H2" s="6"/>
      <c r="I2" s="6"/>
      <c r="J2" s="6"/>
      <c r="K2" s="6"/>
    </row>
    <row r="3" spans="1:11" ht="45.75" thickBot="1" x14ac:dyDescent="0.3">
      <c r="A3" s="40" t="s">
        <v>3</v>
      </c>
      <c r="B3" s="41"/>
      <c r="C3" s="41"/>
      <c r="D3" s="41"/>
      <c r="E3" s="4" t="s">
        <v>4</v>
      </c>
      <c r="F3" s="2" t="s">
        <v>5</v>
      </c>
      <c r="G3" s="3" t="s">
        <v>6</v>
      </c>
      <c r="H3" s="2" t="s">
        <v>10</v>
      </c>
      <c r="I3" s="3" t="s">
        <v>7</v>
      </c>
      <c r="J3" s="2" t="s">
        <v>8</v>
      </c>
      <c r="K3" s="3" t="s">
        <v>9</v>
      </c>
    </row>
    <row r="4" spans="1:11" x14ac:dyDescent="0.25">
      <c r="A4" s="9" t="s">
        <v>2</v>
      </c>
      <c r="B4" s="10" t="s">
        <v>0</v>
      </c>
      <c r="C4" s="10" t="s">
        <v>22</v>
      </c>
      <c r="D4" s="10" t="s">
        <v>1</v>
      </c>
      <c r="E4" s="42"/>
      <c r="F4" s="42"/>
      <c r="G4" s="42"/>
      <c r="H4" s="42"/>
      <c r="I4" s="42"/>
      <c r="J4" s="42"/>
      <c r="K4" s="43"/>
    </row>
    <row r="5" spans="1:11" x14ac:dyDescent="0.25">
      <c r="A5" s="11">
        <v>1</v>
      </c>
      <c r="B5" s="7" t="s">
        <v>21</v>
      </c>
      <c r="C5" s="7" t="s">
        <v>73</v>
      </c>
      <c r="D5" s="12" t="s">
        <v>63</v>
      </c>
      <c r="E5" s="13" t="s">
        <v>11</v>
      </c>
      <c r="F5" s="8">
        <v>2</v>
      </c>
      <c r="G5" s="8">
        <v>2</v>
      </c>
      <c r="H5" s="14">
        <v>0</v>
      </c>
      <c r="I5" s="15">
        <v>0.08</v>
      </c>
      <c r="J5" s="26">
        <f>H5*G5*F5</f>
        <v>0</v>
      </c>
      <c r="K5" s="28">
        <f>J5*I5+J5</f>
        <v>0</v>
      </c>
    </row>
    <row r="6" spans="1:11" x14ac:dyDescent="0.25">
      <c r="A6" s="11">
        <v>2</v>
      </c>
      <c r="B6" s="7" t="s">
        <v>23</v>
      </c>
      <c r="C6" s="7" t="s">
        <v>25</v>
      </c>
      <c r="D6" s="12" t="s">
        <v>63</v>
      </c>
      <c r="E6" s="13" t="s">
        <v>11</v>
      </c>
      <c r="F6" s="8">
        <v>3</v>
      </c>
      <c r="G6" s="8">
        <v>2</v>
      </c>
      <c r="H6" s="14">
        <v>0</v>
      </c>
      <c r="I6" s="15">
        <v>0.08</v>
      </c>
      <c r="J6" s="26">
        <f t="shared" ref="J6:J43" si="0">H6*G6*F6</f>
        <v>0</v>
      </c>
      <c r="K6" s="28">
        <f t="shared" ref="K6:K43" si="1">J6*I6+J6</f>
        <v>0</v>
      </c>
    </row>
    <row r="7" spans="1:11" x14ac:dyDescent="0.25">
      <c r="A7" s="11">
        <v>3</v>
      </c>
      <c r="B7" s="7" t="s">
        <v>23</v>
      </c>
      <c r="C7" s="7" t="s">
        <v>26</v>
      </c>
      <c r="D7" s="12" t="s">
        <v>63</v>
      </c>
      <c r="E7" s="13" t="s">
        <v>11</v>
      </c>
      <c r="F7" s="8">
        <v>30</v>
      </c>
      <c r="G7" s="8">
        <v>2</v>
      </c>
      <c r="H7" s="14">
        <v>0</v>
      </c>
      <c r="I7" s="15">
        <v>0.08</v>
      </c>
      <c r="J7" s="26">
        <f t="shared" si="0"/>
        <v>0</v>
      </c>
      <c r="K7" s="28">
        <f t="shared" si="1"/>
        <v>0</v>
      </c>
    </row>
    <row r="8" spans="1:11" x14ac:dyDescent="0.25">
      <c r="A8" s="11">
        <v>4</v>
      </c>
      <c r="B8" s="7" t="s">
        <v>24</v>
      </c>
      <c r="C8" s="7" t="s">
        <v>27</v>
      </c>
      <c r="D8" s="12" t="s">
        <v>63</v>
      </c>
      <c r="E8" s="13" t="s">
        <v>11</v>
      </c>
      <c r="F8" s="8">
        <v>4</v>
      </c>
      <c r="G8" s="8">
        <v>2</v>
      </c>
      <c r="H8" s="14">
        <v>0</v>
      </c>
      <c r="I8" s="15">
        <v>0.08</v>
      </c>
      <c r="J8" s="26">
        <f t="shared" si="0"/>
        <v>0</v>
      </c>
      <c r="K8" s="28">
        <f t="shared" si="1"/>
        <v>0</v>
      </c>
    </row>
    <row r="9" spans="1:11" x14ac:dyDescent="0.25">
      <c r="A9" s="11">
        <v>5</v>
      </c>
      <c r="B9" s="7" t="s">
        <v>28</v>
      </c>
      <c r="C9" s="7" t="s">
        <v>29</v>
      </c>
      <c r="D9" s="12" t="s">
        <v>63</v>
      </c>
      <c r="E9" s="13" t="s">
        <v>11</v>
      </c>
      <c r="F9" s="8">
        <v>10</v>
      </c>
      <c r="G9" s="8">
        <v>2</v>
      </c>
      <c r="H9" s="14">
        <v>0</v>
      </c>
      <c r="I9" s="15">
        <v>0.08</v>
      </c>
      <c r="J9" s="26">
        <f t="shared" si="0"/>
        <v>0</v>
      </c>
      <c r="K9" s="28">
        <f t="shared" si="1"/>
        <v>0</v>
      </c>
    </row>
    <row r="10" spans="1:11" x14ac:dyDescent="0.25">
      <c r="A10" s="11">
        <v>6</v>
      </c>
      <c r="B10" s="7" t="s">
        <v>30</v>
      </c>
      <c r="C10" s="7" t="s">
        <v>35</v>
      </c>
      <c r="D10" s="12" t="s">
        <v>63</v>
      </c>
      <c r="E10" s="13" t="s">
        <v>11</v>
      </c>
      <c r="F10" s="8">
        <v>6</v>
      </c>
      <c r="G10" s="8">
        <v>2</v>
      </c>
      <c r="H10" s="14">
        <v>0</v>
      </c>
      <c r="I10" s="15">
        <v>0.08</v>
      </c>
      <c r="J10" s="26">
        <f t="shared" si="0"/>
        <v>0</v>
      </c>
      <c r="K10" s="28">
        <f t="shared" si="1"/>
        <v>0</v>
      </c>
    </row>
    <row r="11" spans="1:11" x14ac:dyDescent="0.25">
      <c r="A11" s="11">
        <v>7</v>
      </c>
      <c r="B11" s="7" t="s">
        <v>31</v>
      </c>
      <c r="C11" s="7" t="s">
        <v>36</v>
      </c>
      <c r="D11" s="12" t="s">
        <v>63</v>
      </c>
      <c r="E11" s="13" t="s">
        <v>11</v>
      </c>
      <c r="F11" s="8">
        <v>1</v>
      </c>
      <c r="G11" s="8">
        <v>2</v>
      </c>
      <c r="H11" s="14">
        <v>0</v>
      </c>
      <c r="I11" s="15">
        <v>0.08</v>
      </c>
      <c r="J11" s="26">
        <f t="shared" si="0"/>
        <v>0</v>
      </c>
      <c r="K11" s="28">
        <f t="shared" si="1"/>
        <v>0</v>
      </c>
    </row>
    <row r="12" spans="1:11" x14ac:dyDescent="0.25">
      <c r="A12" s="11">
        <v>8</v>
      </c>
      <c r="B12" s="7" t="s">
        <v>32</v>
      </c>
      <c r="C12" s="7" t="s">
        <v>37</v>
      </c>
      <c r="D12" s="12" t="s">
        <v>63</v>
      </c>
      <c r="E12" s="13" t="s">
        <v>11</v>
      </c>
      <c r="F12" s="8">
        <v>13</v>
      </c>
      <c r="G12" s="8">
        <v>2</v>
      </c>
      <c r="H12" s="14">
        <v>0</v>
      </c>
      <c r="I12" s="15">
        <v>0.08</v>
      </c>
      <c r="J12" s="26">
        <f t="shared" si="0"/>
        <v>0</v>
      </c>
      <c r="K12" s="28">
        <f t="shared" si="1"/>
        <v>0</v>
      </c>
    </row>
    <row r="13" spans="1:11" x14ac:dyDescent="0.25">
      <c r="A13" s="11">
        <v>9</v>
      </c>
      <c r="B13" s="7" t="s">
        <v>33</v>
      </c>
      <c r="C13" s="7" t="s">
        <v>38</v>
      </c>
      <c r="D13" s="12" t="s">
        <v>63</v>
      </c>
      <c r="E13" s="13" t="s">
        <v>11</v>
      </c>
      <c r="F13" s="8">
        <v>3</v>
      </c>
      <c r="G13" s="8">
        <v>2</v>
      </c>
      <c r="H13" s="14">
        <v>0</v>
      </c>
      <c r="I13" s="15">
        <v>0.08</v>
      </c>
      <c r="J13" s="26">
        <f t="shared" si="0"/>
        <v>0</v>
      </c>
      <c r="K13" s="28">
        <f t="shared" si="1"/>
        <v>0</v>
      </c>
    </row>
    <row r="14" spans="1:11" x14ac:dyDescent="0.25">
      <c r="A14" s="11">
        <v>10</v>
      </c>
      <c r="B14" s="7" t="s">
        <v>34</v>
      </c>
      <c r="C14" s="7" t="s">
        <v>39</v>
      </c>
      <c r="D14" s="12" t="s">
        <v>63</v>
      </c>
      <c r="E14" s="13" t="s">
        <v>11</v>
      </c>
      <c r="F14" s="8">
        <v>14</v>
      </c>
      <c r="G14" s="8">
        <v>2</v>
      </c>
      <c r="H14" s="14">
        <v>0</v>
      </c>
      <c r="I14" s="15">
        <v>0.08</v>
      </c>
      <c r="J14" s="26">
        <f t="shared" si="0"/>
        <v>0</v>
      </c>
      <c r="K14" s="28">
        <f t="shared" si="1"/>
        <v>0</v>
      </c>
    </row>
    <row r="15" spans="1:11" x14ac:dyDescent="0.25">
      <c r="A15" s="11">
        <v>11</v>
      </c>
      <c r="B15" s="7" t="s">
        <v>40</v>
      </c>
      <c r="C15" s="7" t="s">
        <v>42</v>
      </c>
      <c r="D15" s="12" t="s">
        <v>63</v>
      </c>
      <c r="E15" s="13" t="s">
        <v>11</v>
      </c>
      <c r="F15" s="8">
        <v>8</v>
      </c>
      <c r="G15" s="8">
        <v>2</v>
      </c>
      <c r="H15" s="14">
        <v>0</v>
      </c>
      <c r="I15" s="15">
        <v>0.08</v>
      </c>
      <c r="J15" s="26">
        <f t="shared" si="0"/>
        <v>0</v>
      </c>
      <c r="K15" s="28">
        <f t="shared" si="1"/>
        <v>0</v>
      </c>
    </row>
    <row r="16" spans="1:11" x14ac:dyDescent="0.25">
      <c r="A16" s="11">
        <v>12</v>
      </c>
      <c r="B16" s="7" t="s">
        <v>41</v>
      </c>
      <c r="C16" s="7" t="s">
        <v>43</v>
      </c>
      <c r="D16" s="12" t="s">
        <v>63</v>
      </c>
      <c r="E16" s="13" t="s">
        <v>11</v>
      </c>
      <c r="F16" s="8">
        <v>4</v>
      </c>
      <c r="G16" s="8">
        <v>2</v>
      </c>
      <c r="H16" s="14">
        <v>0</v>
      </c>
      <c r="I16" s="15">
        <v>0.08</v>
      </c>
      <c r="J16" s="26">
        <f t="shared" si="0"/>
        <v>0</v>
      </c>
      <c r="K16" s="28">
        <f t="shared" si="1"/>
        <v>0</v>
      </c>
    </row>
    <row r="17" spans="1:11" x14ac:dyDescent="0.25">
      <c r="A17" s="11">
        <v>13</v>
      </c>
      <c r="B17" s="7" t="s">
        <v>44</v>
      </c>
      <c r="C17" s="7" t="s">
        <v>45</v>
      </c>
      <c r="D17" s="12" t="s">
        <v>63</v>
      </c>
      <c r="E17" s="13" t="s">
        <v>11</v>
      </c>
      <c r="F17" s="8">
        <v>5</v>
      </c>
      <c r="G17" s="8">
        <v>2</v>
      </c>
      <c r="H17" s="14">
        <v>0</v>
      </c>
      <c r="I17" s="15">
        <v>0.08</v>
      </c>
      <c r="J17" s="26">
        <f t="shared" si="0"/>
        <v>0</v>
      </c>
      <c r="K17" s="28">
        <f t="shared" si="1"/>
        <v>0</v>
      </c>
    </row>
    <row r="18" spans="1:11" x14ac:dyDescent="0.25">
      <c r="A18" s="11">
        <v>14</v>
      </c>
      <c r="B18" s="7" t="s">
        <v>46</v>
      </c>
      <c r="C18" s="7" t="s">
        <v>50</v>
      </c>
      <c r="D18" s="12" t="s">
        <v>63</v>
      </c>
      <c r="E18" s="13" t="s">
        <v>11</v>
      </c>
      <c r="F18" s="8">
        <v>8</v>
      </c>
      <c r="G18" s="8">
        <v>2</v>
      </c>
      <c r="H18" s="14">
        <v>0</v>
      </c>
      <c r="I18" s="15">
        <v>0.08</v>
      </c>
      <c r="J18" s="26">
        <f t="shared" si="0"/>
        <v>0</v>
      </c>
      <c r="K18" s="28">
        <f t="shared" si="1"/>
        <v>0</v>
      </c>
    </row>
    <row r="19" spans="1:11" x14ac:dyDescent="0.25">
      <c r="A19" s="11">
        <v>15</v>
      </c>
      <c r="B19" s="7" t="s">
        <v>47</v>
      </c>
      <c r="C19" s="7" t="s">
        <v>51</v>
      </c>
      <c r="D19" s="12" t="s">
        <v>63</v>
      </c>
      <c r="E19" s="13" t="s">
        <v>11</v>
      </c>
      <c r="F19" s="8">
        <v>5</v>
      </c>
      <c r="G19" s="8">
        <v>2</v>
      </c>
      <c r="H19" s="14">
        <v>0</v>
      </c>
      <c r="I19" s="15">
        <v>0.08</v>
      </c>
      <c r="J19" s="26">
        <f t="shared" si="0"/>
        <v>0</v>
      </c>
      <c r="K19" s="28">
        <f t="shared" si="1"/>
        <v>0</v>
      </c>
    </row>
    <row r="20" spans="1:11" x14ac:dyDescent="0.25">
      <c r="A20" s="11">
        <v>16</v>
      </c>
      <c r="B20" s="7" t="s">
        <v>48</v>
      </c>
      <c r="C20" s="7" t="s">
        <v>49</v>
      </c>
      <c r="D20" s="12" t="s">
        <v>63</v>
      </c>
      <c r="E20" s="13" t="s">
        <v>11</v>
      </c>
      <c r="F20" s="8">
        <v>2</v>
      </c>
      <c r="G20" s="8">
        <v>2</v>
      </c>
      <c r="H20" s="14">
        <v>0</v>
      </c>
      <c r="I20" s="15">
        <v>0.08</v>
      </c>
      <c r="J20" s="26">
        <f t="shared" si="0"/>
        <v>0</v>
      </c>
      <c r="K20" s="28">
        <f t="shared" si="1"/>
        <v>0</v>
      </c>
    </row>
    <row r="21" spans="1:11" x14ac:dyDescent="0.25">
      <c r="A21" s="11">
        <v>17</v>
      </c>
      <c r="B21" s="7" t="s">
        <v>52</v>
      </c>
      <c r="C21" s="7" t="s">
        <v>53</v>
      </c>
      <c r="D21" s="12" t="s">
        <v>63</v>
      </c>
      <c r="E21" s="13" t="s">
        <v>11</v>
      </c>
      <c r="F21" s="8">
        <v>1</v>
      </c>
      <c r="G21" s="8">
        <v>2</v>
      </c>
      <c r="H21" s="14">
        <v>0</v>
      </c>
      <c r="I21" s="15">
        <v>0.08</v>
      </c>
      <c r="J21" s="26">
        <f t="shared" si="0"/>
        <v>0</v>
      </c>
      <c r="K21" s="28">
        <f t="shared" si="1"/>
        <v>0</v>
      </c>
    </row>
    <row r="22" spans="1:11" x14ac:dyDescent="0.25">
      <c r="A22" s="11">
        <v>18</v>
      </c>
      <c r="B22" s="7" t="s">
        <v>54</v>
      </c>
      <c r="C22" s="7" t="s">
        <v>55</v>
      </c>
      <c r="D22" s="12" t="s">
        <v>63</v>
      </c>
      <c r="E22" s="13" t="s">
        <v>11</v>
      </c>
      <c r="F22" s="8">
        <v>2</v>
      </c>
      <c r="G22" s="8">
        <v>2</v>
      </c>
      <c r="H22" s="14">
        <v>0</v>
      </c>
      <c r="I22" s="15">
        <v>0.08</v>
      </c>
      <c r="J22" s="26">
        <f t="shared" si="0"/>
        <v>0</v>
      </c>
      <c r="K22" s="28">
        <f t="shared" si="1"/>
        <v>0</v>
      </c>
    </row>
    <row r="23" spans="1:11" x14ac:dyDescent="0.25">
      <c r="A23" s="11">
        <v>19</v>
      </c>
      <c r="B23" s="7" t="s">
        <v>56</v>
      </c>
      <c r="C23" s="7" t="s">
        <v>57</v>
      </c>
      <c r="D23" s="12" t="s">
        <v>63</v>
      </c>
      <c r="E23" s="13" t="s">
        <v>11</v>
      </c>
      <c r="F23" s="8">
        <v>2</v>
      </c>
      <c r="G23" s="8">
        <v>2</v>
      </c>
      <c r="H23" s="14">
        <v>0</v>
      </c>
      <c r="I23" s="15">
        <v>0.08</v>
      </c>
      <c r="J23" s="26">
        <f t="shared" si="0"/>
        <v>0</v>
      </c>
      <c r="K23" s="28">
        <f t="shared" si="1"/>
        <v>0</v>
      </c>
    </row>
    <row r="24" spans="1:11" x14ac:dyDescent="0.25">
      <c r="A24" s="11">
        <v>20</v>
      </c>
      <c r="B24" s="7" t="s">
        <v>58</v>
      </c>
      <c r="C24" s="7" t="s">
        <v>66</v>
      </c>
      <c r="D24" s="12" t="s">
        <v>63</v>
      </c>
      <c r="E24" s="13" t="s">
        <v>11</v>
      </c>
      <c r="F24" s="8">
        <v>2</v>
      </c>
      <c r="G24" s="8">
        <v>2</v>
      </c>
      <c r="H24" s="14">
        <v>0</v>
      </c>
      <c r="I24" s="15">
        <v>0.08</v>
      </c>
      <c r="J24" s="26">
        <f t="shared" si="0"/>
        <v>0</v>
      </c>
      <c r="K24" s="28">
        <f t="shared" si="1"/>
        <v>0</v>
      </c>
    </row>
    <row r="25" spans="1:11" x14ac:dyDescent="0.25">
      <c r="A25" s="11">
        <v>21</v>
      </c>
      <c r="B25" s="7" t="s">
        <v>59</v>
      </c>
      <c r="C25" s="7" t="s">
        <v>67</v>
      </c>
      <c r="D25" s="12" t="s">
        <v>63</v>
      </c>
      <c r="E25" s="13" t="s">
        <v>11</v>
      </c>
      <c r="F25" s="8">
        <v>1</v>
      </c>
      <c r="G25" s="8">
        <v>2</v>
      </c>
      <c r="H25" s="14">
        <v>0</v>
      </c>
      <c r="I25" s="15">
        <v>0.08</v>
      </c>
      <c r="J25" s="26">
        <f t="shared" si="0"/>
        <v>0</v>
      </c>
      <c r="K25" s="28">
        <f t="shared" si="1"/>
        <v>0</v>
      </c>
    </row>
    <row r="26" spans="1:11" x14ac:dyDescent="0.25">
      <c r="A26" s="11">
        <v>22</v>
      </c>
      <c r="B26" s="7" t="s">
        <v>60</v>
      </c>
      <c r="C26" s="7" t="s">
        <v>68</v>
      </c>
      <c r="D26" s="12" t="s">
        <v>63</v>
      </c>
      <c r="E26" s="13" t="s">
        <v>11</v>
      </c>
      <c r="F26" s="8">
        <v>3</v>
      </c>
      <c r="G26" s="8">
        <v>2</v>
      </c>
      <c r="H26" s="14">
        <v>0</v>
      </c>
      <c r="I26" s="15">
        <v>0.08</v>
      </c>
      <c r="J26" s="26">
        <f t="shared" si="0"/>
        <v>0</v>
      </c>
      <c r="K26" s="28">
        <f t="shared" si="1"/>
        <v>0</v>
      </c>
    </row>
    <row r="27" spans="1:11" x14ac:dyDescent="0.25">
      <c r="A27" s="11">
        <v>23</v>
      </c>
      <c r="B27" s="7" t="s">
        <v>61</v>
      </c>
      <c r="C27" s="7" t="s">
        <v>69</v>
      </c>
      <c r="D27" s="12" t="s">
        <v>63</v>
      </c>
      <c r="E27" s="13" t="s">
        <v>11</v>
      </c>
      <c r="F27" s="8">
        <v>3</v>
      </c>
      <c r="G27" s="8">
        <v>2</v>
      </c>
      <c r="H27" s="14">
        <v>0</v>
      </c>
      <c r="I27" s="15">
        <v>0.08</v>
      </c>
      <c r="J27" s="26">
        <f t="shared" si="0"/>
        <v>0</v>
      </c>
      <c r="K27" s="28">
        <f t="shared" si="1"/>
        <v>0</v>
      </c>
    </row>
    <row r="28" spans="1:11" x14ac:dyDescent="0.25">
      <c r="A28" s="11">
        <v>24</v>
      </c>
      <c r="B28" s="7" t="s">
        <v>75</v>
      </c>
      <c r="C28" s="7" t="s">
        <v>74</v>
      </c>
      <c r="D28" s="12" t="s">
        <v>63</v>
      </c>
      <c r="E28" s="13" t="s">
        <v>11</v>
      </c>
      <c r="F28" s="8">
        <v>1</v>
      </c>
      <c r="G28" s="8">
        <v>2</v>
      </c>
      <c r="H28" s="14">
        <v>0</v>
      </c>
      <c r="I28" s="15">
        <v>0.08</v>
      </c>
      <c r="J28" s="26">
        <f t="shared" si="0"/>
        <v>0</v>
      </c>
      <c r="K28" s="28">
        <f t="shared" si="1"/>
        <v>0</v>
      </c>
    </row>
    <row r="29" spans="1:11" x14ac:dyDescent="0.25">
      <c r="A29" s="11">
        <v>25</v>
      </c>
      <c r="B29" s="7" t="s">
        <v>76</v>
      </c>
      <c r="C29" s="7" t="s">
        <v>77</v>
      </c>
      <c r="D29" s="12" t="s">
        <v>63</v>
      </c>
      <c r="E29" s="13" t="s">
        <v>11</v>
      </c>
      <c r="F29" s="8">
        <v>1</v>
      </c>
      <c r="G29" s="8">
        <v>2</v>
      </c>
      <c r="H29" s="14">
        <v>0</v>
      </c>
      <c r="I29" s="15">
        <v>0.08</v>
      </c>
      <c r="J29" s="26">
        <f t="shared" si="0"/>
        <v>0</v>
      </c>
      <c r="K29" s="28">
        <f t="shared" si="1"/>
        <v>0</v>
      </c>
    </row>
    <row r="30" spans="1:11" x14ac:dyDescent="0.25">
      <c r="A30" s="11">
        <v>26</v>
      </c>
      <c r="B30" s="7" t="s">
        <v>78</v>
      </c>
      <c r="C30" s="7" t="s">
        <v>79</v>
      </c>
      <c r="D30" s="12" t="s">
        <v>63</v>
      </c>
      <c r="E30" s="13" t="s">
        <v>11</v>
      </c>
      <c r="F30" s="8">
        <v>2</v>
      </c>
      <c r="G30" s="8">
        <v>2</v>
      </c>
      <c r="H30" s="14">
        <v>0</v>
      </c>
      <c r="I30" s="15">
        <v>0.08</v>
      </c>
      <c r="J30" s="26">
        <f t="shared" si="0"/>
        <v>0</v>
      </c>
      <c r="K30" s="28">
        <f t="shared" si="1"/>
        <v>0</v>
      </c>
    </row>
    <row r="31" spans="1:11" x14ac:dyDescent="0.25">
      <c r="A31" s="11">
        <v>27</v>
      </c>
      <c r="B31" s="7" t="s">
        <v>87</v>
      </c>
      <c r="C31" s="7" t="s">
        <v>80</v>
      </c>
      <c r="D31" s="12" t="s">
        <v>63</v>
      </c>
      <c r="E31" s="13" t="s">
        <v>11</v>
      </c>
      <c r="F31" s="8">
        <v>2</v>
      </c>
      <c r="G31" s="8">
        <v>2</v>
      </c>
      <c r="H31" s="14">
        <v>0</v>
      </c>
      <c r="I31" s="15">
        <v>0.08</v>
      </c>
      <c r="J31" s="26">
        <f t="shared" si="0"/>
        <v>0</v>
      </c>
      <c r="K31" s="28">
        <f t="shared" si="1"/>
        <v>0</v>
      </c>
    </row>
    <row r="32" spans="1:11" x14ac:dyDescent="0.25">
      <c r="A32" s="11">
        <v>28</v>
      </c>
      <c r="B32" s="7" t="s">
        <v>88</v>
      </c>
      <c r="C32" s="7" t="s">
        <v>81</v>
      </c>
      <c r="D32" s="12" t="s">
        <v>63</v>
      </c>
      <c r="E32" s="13" t="s">
        <v>11</v>
      </c>
      <c r="F32" s="8">
        <v>3</v>
      </c>
      <c r="G32" s="8">
        <v>2</v>
      </c>
      <c r="H32" s="14">
        <v>0</v>
      </c>
      <c r="I32" s="15">
        <v>0.08</v>
      </c>
      <c r="J32" s="26">
        <f t="shared" si="0"/>
        <v>0</v>
      </c>
      <c r="K32" s="28">
        <f t="shared" si="1"/>
        <v>0</v>
      </c>
    </row>
    <row r="33" spans="1:11" x14ac:dyDescent="0.25">
      <c r="A33" s="11">
        <v>29</v>
      </c>
      <c r="B33" s="7" t="s">
        <v>89</v>
      </c>
      <c r="C33" s="7" t="s">
        <v>82</v>
      </c>
      <c r="D33" s="12" t="s">
        <v>63</v>
      </c>
      <c r="E33" s="13" t="s">
        <v>11</v>
      </c>
      <c r="F33" s="8">
        <v>2</v>
      </c>
      <c r="G33" s="8">
        <v>2</v>
      </c>
      <c r="H33" s="14">
        <v>0</v>
      </c>
      <c r="I33" s="15">
        <v>0.08</v>
      </c>
      <c r="J33" s="26">
        <f t="shared" si="0"/>
        <v>0</v>
      </c>
      <c r="K33" s="28">
        <f t="shared" si="1"/>
        <v>0</v>
      </c>
    </row>
    <row r="34" spans="1:11" x14ac:dyDescent="0.25">
      <c r="A34" s="11">
        <v>30</v>
      </c>
      <c r="B34" s="7" t="s">
        <v>90</v>
      </c>
      <c r="C34" s="7" t="s">
        <v>83</v>
      </c>
      <c r="D34" s="12" t="s">
        <v>63</v>
      </c>
      <c r="E34" s="13" t="s">
        <v>11</v>
      </c>
      <c r="F34" s="8">
        <v>3</v>
      </c>
      <c r="G34" s="8">
        <v>2</v>
      </c>
      <c r="H34" s="14">
        <v>0</v>
      </c>
      <c r="I34" s="15">
        <v>0.08</v>
      </c>
      <c r="J34" s="26">
        <f t="shared" si="0"/>
        <v>0</v>
      </c>
      <c r="K34" s="28">
        <f t="shared" si="1"/>
        <v>0</v>
      </c>
    </row>
    <row r="35" spans="1:11" x14ac:dyDescent="0.25">
      <c r="A35" s="11">
        <v>31</v>
      </c>
      <c r="B35" s="7" t="s">
        <v>91</v>
      </c>
      <c r="C35" s="7" t="s">
        <v>84</v>
      </c>
      <c r="D35" s="12" t="s">
        <v>63</v>
      </c>
      <c r="E35" s="13" t="s">
        <v>11</v>
      </c>
      <c r="F35" s="8">
        <v>1</v>
      </c>
      <c r="G35" s="8">
        <v>2</v>
      </c>
      <c r="H35" s="14">
        <v>0</v>
      </c>
      <c r="I35" s="15">
        <v>0.08</v>
      </c>
      <c r="J35" s="26">
        <f t="shared" si="0"/>
        <v>0</v>
      </c>
      <c r="K35" s="28">
        <f t="shared" si="1"/>
        <v>0</v>
      </c>
    </row>
    <row r="36" spans="1:11" x14ac:dyDescent="0.25">
      <c r="A36" s="11">
        <v>32</v>
      </c>
      <c r="B36" s="7" t="s">
        <v>92</v>
      </c>
      <c r="C36" s="7" t="s">
        <v>85</v>
      </c>
      <c r="D36" s="12" t="s">
        <v>63</v>
      </c>
      <c r="E36" s="13" t="s">
        <v>11</v>
      </c>
      <c r="F36" s="8">
        <v>3</v>
      </c>
      <c r="G36" s="8">
        <v>2</v>
      </c>
      <c r="H36" s="14">
        <v>0</v>
      </c>
      <c r="I36" s="15">
        <v>0.08</v>
      </c>
      <c r="J36" s="26">
        <f t="shared" si="0"/>
        <v>0</v>
      </c>
      <c r="K36" s="28">
        <f t="shared" si="1"/>
        <v>0</v>
      </c>
    </row>
    <row r="37" spans="1:11" x14ac:dyDescent="0.25">
      <c r="A37" s="11">
        <v>33</v>
      </c>
      <c r="B37" s="7" t="s">
        <v>93</v>
      </c>
      <c r="C37" s="7" t="s">
        <v>86</v>
      </c>
      <c r="D37" s="12" t="s">
        <v>63</v>
      </c>
      <c r="E37" s="13" t="s">
        <v>11</v>
      </c>
      <c r="F37" s="8">
        <v>2</v>
      </c>
      <c r="G37" s="8">
        <v>2</v>
      </c>
      <c r="H37" s="14">
        <v>0</v>
      </c>
      <c r="I37" s="15">
        <v>0.08</v>
      </c>
      <c r="J37" s="26">
        <f t="shared" si="0"/>
        <v>0</v>
      </c>
      <c r="K37" s="28">
        <f t="shared" si="1"/>
        <v>0</v>
      </c>
    </row>
    <row r="38" spans="1:11" x14ac:dyDescent="0.25">
      <c r="A38" s="11">
        <v>34</v>
      </c>
      <c r="B38" s="7" t="s">
        <v>97</v>
      </c>
      <c r="C38" s="7" t="s">
        <v>94</v>
      </c>
      <c r="D38" s="12" t="s">
        <v>63</v>
      </c>
      <c r="E38" s="13" t="s">
        <v>11</v>
      </c>
      <c r="F38" s="8">
        <v>1</v>
      </c>
      <c r="G38" s="8">
        <v>2</v>
      </c>
      <c r="H38" s="14">
        <v>0</v>
      </c>
      <c r="I38" s="15">
        <v>0.08</v>
      </c>
      <c r="J38" s="26">
        <f t="shared" si="0"/>
        <v>0</v>
      </c>
      <c r="K38" s="28">
        <f t="shared" si="1"/>
        <v>0</v>
      </c>
    </row>
    <row r="39" spans="1:11" x14ac:dyDescent="0.25">
      <c r="A39" s="11">
        <v>35</v>
      </c>
      <c r="B39" s="7" t="s">
        <v>98</v>
      </c>
      <c r="C39" s="7" t="s">
        <v>95</v>
      </c>
      <c r="D39" s="12" t="s">
        <v>63</v>
      </c>
      <c r="E39" s="13" t="s">
        <v>11</v>
      </c>
      <c r="F39" s="8">
        <v>1</v>
      </c>
      <c r="G39" s="8">
        <v>2</v>
      </c>
      <c r="H39" s="14">
        <v>0</v>
      </c>
      <c r="I39" s="15">
        <v>0.08</v>
      </c>
      <c r="J39" s="26">
        <f t="shared" si="0"/>
        <v>0</v>
      </c>
      <c r="K39" s="28">
        <f t="shared" si="1"/>
        <v>0</v>
      </c>
    </row>
    <row r="40" spans="1:11" x14ac:dyDescent="0.25">
      <c r="A40" s="11">
        <v>36</v>
      </c>
      <c r="B40" s="7" t="s">
        <v>99</v>
      </c>
      <c r="C40" s="7" t="s">
        <v>96</v>
      </c>
      <c r="D40" s="12" t="s">
        <v>63</v>
      </c>
      <c r="E40" s="13" t="s">
        <v>11</v>
      </c>
      <c r="F40" s="8">
        <v>1</v>
      </c>
      <c r="G40" s="8">
        <v>2</v>
      </c>
      <c r="H40" s="14">
        <v>0</v>
      </c>
      <c r="I40" s="15">
        <v>0.08</v>
      </c>
      <c r="J40" s="26">
        <f t="shared" si="0"/>
        <v>0</v>
      </c>
      <c r="K40" s="28">
        <f t="shared" si="1"/>
        <v>0</v>
      </c>
    </row>
    <row r="41" spans="1:11" s="25" customFormat="1" ht="120" x14ac:dyDescent="0.25">
      <c r="A41" s="23">
        <v>37</v>
      </c>
      <c r="B41" s="20" t="s">
        <v>100</v>
      </c>
      <c r="C41" s="20" t="s">
        <v>102</v>
      </c>
      <c r="D41" s="21" t="s">
        <v>64</v>
      </c>
      <c r="E41" s="22" t="s">
        <v>11</v>
      </c>
      <c r="F41" s="27">
        <v>400</v>
      </c>
      <c r="G41" s="27">
        <v>1</v>
      </c>
      <c r="H41" s="14">
        <v>0</v>
      </c>
      <c r="I41" s="24">
        <v>0.08</v>
      </c>
      <c r="J41" s="26">
        <f t="shared" si="0"/>
        <v>0</v>
      </c>
      <c r="K41" s="28">
        <f t="shared" si="1"/>
        <v>0</v>
      </c>
    </row>
    <row r="42" spans="1:11" s="25" customFormat="1" x14ac:dyDescent="0.25">
      <c r="A42" s="23">
        <v>38</v>
      </c>
      <c r="B42" s="20" t="s">
        <v>62</v>
      </c>
      <c r="C42" s="20">
        <v>8713140</v>
      </c>
      <c r="D42" s="21" t="s">
        <v>64</v>
      </c>
      <c r="E42" s="22" t="s">
        <v>11</v>
      </c>
      <c r="F42" s="27">
        <v>75</v>
      </c>
      <c r="G42" s="27">
        <v>1</v>
      </c>
      <c r="H42" s="14">
        <v>0</v>
      </c>
      <c r="I42" s="24">
        <v>0.08</v>
      </c>
      <c r="J42" s="26">
        <f t="shared" si="0"/>
        <v>0</v>
      </c>
      <c r="K42" s="28">
        <f t="shared" si="1"/>
        <v>0</v>
      </c>
    </row>
    <row r="43" spans="1:11" s="25" customFormat="1" ht="30" x14ac:dyDescent="0.25">
      <c r="A43" s="23">
        <v>39</v>
      </c>
      <c r="B43" s="20" t="s">
        <v>101</v>
      </c>
      <c r="C43" s="20" t="s">
        <v>103</v>
      </c>
      <c r="D43" s="21" t="s">
        <v>64</v>
      </c>
      <c r="E43" s="22" t="s">
        <v>11</v>
      </c>
      <c r="F43" s="27">
        <v>20</v>
      </c>
      <c r="G43" s="27">
        <v>1</v>
      </c>
      <c r="H43" s="14">
        <v>0</v>
      </c>
      <c r="I43" s="24">
        <v>0.08</v>
      </c>
      <c r="J43" s="26">
        <f t="shared" si="0"/>
        <v>0</v>
      </c>
      <c r="K43" s="28">
        <f t="shared" si="1"/>
        <v>0</v>
      </c>
    </row>
    <row r="44" spans="1:11" ht="90.75" thickBot="1" x14ac:dyDescent="0.3">
      <c r="A44" s="11">
        <v>40</v>
      </c>
      <c r="B44" s="29" t="s">
        <v>104</v>
      </c>
      <c r="C44" s="29"/>
      <c r="D44" s="30" t="s">
        <v>65</v>
      </c>
      <c r="E44" s="31" t="s">
        <v>11</v>
      </c>
      <c r="F44" s="19" t="s">
        <v>72</v>
      </c>
      <c r="G44" s="19" t="s">
        <v>72</v>
      </c>
      <c r="H44" s="14">
        <v>0</v>
      </c>
      <c r="I44" s="32">
        <v>0.08</v>
      </c>
      <c r="J44" s="26">
        <v>0</v>
      </c>
      <c r="K44" s="28">
        <f t="shared" ref="K44" si="2">J44*I44+J44</f>
        <v>0</v>
      </c>
    </row>
    <row r="45" spans="1:11" ht="15.75" thickBot="1" x14ac:dyDescent="0.3">
      <c r="A45" s="44" t="s">
        <v>12</v>
      </c>
      <c r="B45" s="45"/>
      <c r="C45" s="45"/>
      <c r="D45" s="45"/>
      <c r="E45" s="45"/>
      <c r="F45" s="45"/>
      <c r="G45" s="45"/>
      <c r="H45" s="45"/>
      <c r="I45" s="46"/>
      <c r="J45" s="16">
        <f>SUM(J5:J44)</f>
        <v>0</v>
      </c>
      <c r="K45" s="16">
        <f>SUM(K5:K44)</f>
        <v>0</v>
      </c>
    </row>
    <row r="46" spans="1:11" x14ac:dyDescent="0.25">
      <c r="A46" s="17">
        <v>41</v>
      </c>
      <c r="B46" s="38" t="s">
        <v>13</v>
      </c>
      <c r="C46" s="38"/>
      <c r="D46" s="38"/>
      <c r="E46" s="38"/>
      <c r="F46" s="38"/>
      <c r="G46" s="38"/>
      <c r="H46" s="38"/>
      <c r="I46" s="38"/>
      <c r="J46" s="38"/>
      <c r="K46" s="39"/>
    </row>
    <row r="47" spans="1:11" ht="30" customHeight="1" x14ac:dyDescent="0.25">
      <c r="A47" s="11">
        <v>42</v>
      </c>
      <c r="B47" s="34" t="s">
        <v>70</v>
      </c>
      <c r="C47" s="34"/>
      <c r="D47" s="34"/>
      <c r="E47" s="34"/>
      <c r="F47" s="34"/>
      <c r="G47" s="34"/>
      <c r="H47" s="34"/>
      <c r="I47" s="34"/>
      <c r="J47" s="34"/>
      <c r="K47" s="35"/>
    </row>
    <row r="48" spans="1:11" x14ac:dyDescent="0.25">
      <c r="A48" s="11">
        <v>43</v>
      </c>
      <c r="B48" s="34" t="s">
        <v>14</v>
      </c>
      <c r="C48" s="34"/>
      <c r="D48" s="34"/>
      <c r="E48" s="34"/>
      <c r="F48" s="34"/>
      <c r="G48" s="34"/>
      <c r="H48" s="34"/>
      <c r="I48" s="34"/>
      <c r="J48" s="34"/>
      <c r="K48" s="35"/>
    </row>
    <row r="49" spans="1:11" x14ac:dyDescent="0.25">
      <c r="A49" s="11">
        <v>44</v>
      </c>
      <c r="B49" s="47" t="s">
        <v>71</v>
      </c>
      <c r="C49" s="48"/>
      <c r="D49" s="48"/>
      <c r="E49" s="48"/>
      <c r="F49" s="48"/>
      <c r="G49" s="48"/>
      <c r="H49" s="48"/>
      <c r="I49" s="48"/>
      <c r="J49" s="48"/>
      <c r="K49" s="49"/>
    </row>
    <row r="50" spans="1:11" ht="30" customHeight="1" x14ac:dyDescent="0.25">
      <c r="A50" s="11">
        <v>45</v>
      </c>
      <c r="B50" s="34" t="s">
        <v>15</v>
      </c>
      <c r="C50" s="34"/>
      <c r="D50" s="34"/>
      <c r="E50" s="34"/>
      <c r="F50" s="34"/>
      <c r="G50" s="34"/>
      <c r="H50" s="34"/>
      <c r="I50" s="34"/>
      <c r="J50" s="34"/>
      <c r="K50" s="35"/>
    </row>
    <row r="51" spans="1:11" ht="30" customHeight="1" x14ac:dyDescent="0.25">
      <c r="A51" s="11">
        <v>46</v>
      </c>
      <c r="B51" s="34" t="s">
        <v>16</v>
      </c>
      <c r="C51" s="34"/>
      <c r="D51" s="34"/>
      <c r="E51" s="34"/>
      <c r="F51" s="34"/>
      <c r="G51" s="34"/>
      <c r="H51" s="34"/>
      <c r="I51" s="34"/>
      <c r="J51" s="34"/>
      <c r="K51" s="35"/>
    </row>
    <row r="52" spans="1:11" ht="30" customHeight="1" x14ac:dyDescent="0.25">
      <c r="A52" s="11">
        <v>47</v>
      </c>
      <c r="B52" s="34" t="s">
        <v>19</v>
      </c>
      <c r="C52" s="34"/>
      <c r="D52" s="34"/>
      <c r="E52" s="34"/>
      <c r="F52" s="34"/>
      <c r="G52" s="34"/>
      <c r="H52" s="34"/>
      <c r="I52" s="34"/>
      <c r="J52" s="34"/>
      <c r="K52" s="35"/>
    </row>
    <row r="53" spans="1:11" ht="75" customHeight="1" x14ac:dyDescent="0.25">
      <c r="A53" s="11">
        <v>48</v>
      </c>
      <c r="B53" s="34" t="s">
        <v>20</v>
      </c>
      <c r="C53" s="34"/>
      <c r="D53" s="34"/>
      <c r="E53" s="34"/>
      <c r="F53" s="34"/>
      <c r="G53" s="34"/>
      <c r="H53" s="34"/>
      <c r="I53" s="34"/>
      <c r="J53" s="34"/>
      <c r="K53" s="35"/>
    </row>
    <row r="54" spans="1:11" x14ac:dyDescent="0.25">
      <c r="A54" s="11">
        <v>49</v>
      </c>
      <c r="B54" s="50" t="s">
        <v>106</v>
      </c>
      <c r="C54" s="34"/>
      <c r="D54" s="34"/>
      <c r="E54" s="34"/>
      <c r="F54" s="34"/>
      <c r="G54" s="34"/>
      <c r="H54" s="34"/>
      <c r="I54" s="34"/>
      <c r="J54" s="34"/>
      <c r="K54" s="35"/>
    </row>
    <row r="55" spans="1:11" x14ac:dyDescent="0.25">
      <c r="A55" s="11">
        <v>50</v>
      </c>
      <c r="B55" s="34" t="s">
        <v>17</v>
      </c>
      <c r="C55" s="34"/>
      <c r="D55" s="34"/>
      <c r="E55" s="34"/>
      <c r="F55" s="34"/>
      <c r="G55" s="34"/>
      <c r="H55" s="34"/>
      <c r="I55" s="34"/>
      <c r="J55" s="34"/>
      <c r="K55" s="35"/>
    </row>
    <row r="56" spans="1:11" ht="15.75" thickBot="1" x14ac:dyDescent="0.3">
      <c r="A56" s="18">
        <v>51</v>
      </c>
      <c r="B56" s="36" t="s">
        <v>18</v>
      </c>
      <c r="C56" s="36"/>
      <c r="D56" s="36"/>
      <c r="E56" s="36"/>
      <c r="F56" s="36"/>
      <c r="G56" s="36"/>
      <c r="H56" s="36"/>
      <c r="I56" s="36"/>
      <c r="J56" s="36"/>
      <c r="K56" s="37"/>
    </row>
  </sheetData>
  <mergeCells count="15">
    <mergeCell ref="A1:K1"/>
    <mergeCell ref="B53:K53"/>
    <mergeCell ref="B54:K54"/>
    <mergeCell ref="B55:K55"/>
    <mergeCell ref="B56:K56"/>
    <mergeCell ref="B46:K46"/>
    <mergeCell ref="B47:K47"/>
    <mergeCell ref="B48:K48"/>
    <mergeCell ref="B50:K50"/>
    <mergeCell ref="B51:K51"/>
    <mergeCell ref="B52:K52"/>
    <mergeCell ref="A3:D3"/>
    <mergeCell ref="E4:K4"/>
    <mergeCell ref="A45:I45"/>
    <mergeCell ref="B49:K49"/>
  </mergeCells>
  <phoneticPr fontId="2" type="noConversion"/>
  <pageMargins left="0.25" right="0.25" top="0.75" bottom="0.75" header="0.3" footer="0.3"/>
  <pageSetup paperSize="9" scale="58"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Urządzenia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24wszk23</cp:lastModifiedBy>
  <cp:lastPrinted>2025-01-10T06:56:06Z</cp:lastPrinted>
  <dcterms:created xsi:type="dcterms:W3CDTF">2024-06-27T10:02:40Z</dcterms:created>
  <dcterms:modified xsi:type="dcterms:W3CDTF">2025-02-12T12:56:39Z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