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Sekcja Zamówień Publicznych\wspolny_zam_publ\PZP 2025\spr. soczewki i materiały okulistyczne\"/>
    </mc:Choice>
  </mc:AlternateContent>
  <xr:revisionPtr revIDLastSave="0" documentId="13_ncr:1_{5EF175AB-B6FD-4E0B-9AD5-AC94B724A85B}" xr6:coauthVersionLast="47" xr6:coauthVersionMax="47" xr10:uidLastSave="{00000000-0000-0000-0000-000000000000}"/>
  <bookViews>
    <workbookView xWindow="-120" yWindow="-120" windowWidth="29040" windowHeight="1584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1" i="1" l="1"/>
  <c r="F142" i="1" s="1"/>
  <c r="F58" i="1"/>
  <c r="G58" i="1" s="1"/>
  <c r="F35" i="1"/>
  <c r="F36" i="1"/>
  <c r="F37" i="1"/>
  <c r="F135" i="1"/>
  <c r="G135" i="1" s="1"/>
  <c r="G136" i="1" s="1"/>
  <c r="F129" i="1"/>
  <c r="F130" i="1" s="1"/>
  <c r="F123" i="1"/>
  <c r="F124" i="1" s="1"/>
  <c r="F96" i="1"/>
  <c r="G96" i="1" s="1"/>
  <c r="G98" i="1" s="1"/>
  <c r="F117" i="1"/>
  <c r="F118" i="1" s="1"/>
  <c r="F112" i="1"/>
  <c r="G112" i="1" s="1"/>
  <c r="G113" i="1" s="1"/>
  <c r="G141" i="1" l="1"/>
  <c r="G142" i="1" s="1"/>
  <c r="F136" i="1"/>
  <c r="G129" i="1"/>
  <c r="G130" i="1" s="1"/>
  <c r="G123" i="1"/>
  <c r="G124" i="1" s="1"/>
  <c r="F98" i="1"/>
  <c r="F113" i="1"/>
  <c r="G117" i="1"/>
  <c r="G118" i="1" s="1"/>
  <c r="F104" i="1" l="1"/>
  <c r="F105" i="1" s="1"/>
  <c r="F89" i="1"/>
  <c r="F91" i="1" s="1"/>
  <c r="F82" i="1"/>
  <c r="F84" i="1" s="1"/>
  <c r="F75" i="1"/>
  <c r="F76" i="1" s="1"/>
  <c r="G89" i="1" l="1"/>
  <c r="G91" i="1" s="1"/>
  <c r="G82" i="1"/>
  <c r="G84" i="1" s="1"/>
  <c r="G75" i="1"/>
  <c r="G76" i="1" s="1"/>
  <c r="G104" i="1"/>
  <c r="G105" i="1" s="1"/>
  <c r="F64" i="1"/>
  <c r="F59" i="1"/>
  <c r="G59" i="1" l="1"/>
  <c r="G60" i="1" s="1"/>
  <c r="F60" i="1"/>
  <c r="F65" i="1"/>
  <c r="G64" i="1"/>
  <c r="G65" i="1" s="1"/>
  <c r="F20" i="1"/>
  <c r="G20" i="1" s="1"/>
  <c r="F21" i="1"/>
  <c r="G21" i="1" s="1"/>
  <c r="F22" i="1"/>
  <c r="G22" i="1" s="1"/>
  <c r="F19" i="1"/>
  <c r="G19" i="1" s="1"/>
  <c r="F53" i="1"/>
  <c r="F54" i="1" s="1"/>
  <c r="G37" i="1"/>
  <c r="F46" i="1"/>
  <c r="G46" i="1" s="1"/>
  <c r="G48" i="1" s="1"/>
  <c r="G35" i="1"/>
  <c r="F34" i="1"/>
  <c r="F8" i="1"/>
  <c r="G8" i="1" s="1"/>
  <c r="F7" i="1"/>
  <c r="G7" i="1" s="1"/>
  <c r="F6" i="1"/>
  <c r="G6" i="1" s="1"/>
  <c r="F5" i="1"/>
  <c r="F9" i="1"/>
  <c r="G9" i="1" s="1"/>
  <c r="G5" i="1" l="1"/>
  <c r="G12" i="1" s="1"/>
  <c r="F12" i="1"/>
  <c r="G34" i="1"/>
  <c r="F39" i="1"/>
  <c r="G24" i="1"/>
  <c r="F48" i="1"/>
  <c r="F24" i="1"/>
  <c r="G53" i="1"/>
  <c r="G54" i="1" s="1"/>
  <c r="G36" i="1"/>
  <c r="G39" i="1" l="1"/>
</calcChain>
</file>

<file path=xl/sharedStrings.xml><?xml version="1.0" encoding="utf-8"?>
<sst xmlns="http://schemas.openxmlformats.org/spreadsheetml/2006/main" count="257" uniqueCount="87">
  <si>
    <t>L.p.</t>
  </si>
  <si>
    <t xml:space="preserve">Nazwa </t>
  </si>
  <si>
    <t>l.m.</t>
  </si>
  <si>
    <t>ilość</t>
  </si>
  <si>
    <t>cena netto</t>
  </si>
  <si>
    <t>wartość netto</t>
  </si>
  <si>
    <t>wartość brutto</t>
  </si>
  <si>
    <t>1.</t>
  </si>
  <si>
    <t>szt.</t>
  </si>
  <si>
    <t>2.</t>
  </si>
  <si>
    <t>3.</t>
  </si>
  <si>
    <t>4.</t>
  </si>
  <si>
    <t>5.</t>
  </si>
  <si>
    <t>6.</t>
  </si>
  <si>
    <t xml:space="preserve">5.	Soczewka wewnątrzgałkowa, jednoczęściowa, żółta, asferyczna z optyką dyfrakcyjną, z filtrem UV 401 nm dla 20.0 D wraz z kartridżem do implantacji; zbudowana z kopolimeru akrylowo-metakrylowego z filtrem światła niebieskiego i filtrem UV. Parametry: indeks refrakcji 1.55; stała A 119.1 stopni; wielkość części optycznej 6.0 mm; długość całkowita 13.0 mm; angulacja 0 stopni. Moc soczewek od plus 06.0 D do plus 30.0 D (co 0.5 D); od plus 31.0 D do plus 34.0 D (co 1.0 D); z dodatkiem do bliży plus 3.25 D, do odległości pośredniej plus 2.17 D. </t>
  </si>
  <si>
    <t>Konieczne utworzenie depozytu dla poz. 1 i 2.
Wykonawca dostarczy  bezpłatnie na czas trwania umowy 7 zestawów do implantacji wielokrotnego użytku, składający się z pęsety do ładowania soczewki oraz injektora (do kartridży typu B, C, D).
Cena soczewki (poz. 1-5) obejmuje koszt jednorazowego kartridża.</t>
  </si>
  <si>
    <t>Soczewka wewnątrzgałkowa jednoogniskowa, wzmocniona aberracjami o poszerzonej głębi ostrości, jednoczęściowa, asferyczna, przednia powierzchnia asferyczna z wewnętrzną strefą optyczną generującą aberracje sferyczne dodatnie ( zapewniające powyżej 1,5 D rozszerzonej głębi ostrości ). Soczewka wyposażona w filtr UV, wykonana z akrylu hydrofilnego ( bez zjawiska glisteningu ),zawartość wody 26 %. Parametry: współczynnik refrakcji: 1,46, współczynnik Abbego: 56, średnica całkowita: 12.5 mm, średnica optyczna: 6 mm. Soczewka dostępna w  dioptrażach od plus 10,0 D do plus 30,0 D co 0,5 D. Kształt części optycznej: obustronnie wypukła, ostre, kwadratowe krawędzie typu Amon – Apple 360 stopni na pełnym obwodzie części optycznej z obu stron. Dwie  rozbudowane części haptyczne o ostrych krawędziach, jeden otwór w każdym haptenie (zamknięta pętla) z technologią zapobiegającą przemieszczaniu soczewki. Angulacja 0 stopni, stała A: 118.6 (biometria optyczna), A: 118.0 (biometria kontaktowa).Soczewka przechowywana w roztworze NACL 0,9 %. System implantacji utrzymujący architekturę cięcia, preloaded, injector z jednoręcznym tłokiem, posiadający dwuetapowy system Lock &amp; Roll z okrągłą końcówką dyszy 1.65 mm na odcinku 4,5 mm do implantacji z wejścia do komory przez cięcie 2,2 mm</t>
  </si>
  <si>
    <t>Soczewka wewnątrzgałkowa jednoogniskowa, jednoczęściowa, asferyczna (tylna powierzchnia z technologią aberracyjnie neutralną). Materiał akryl hydrofobowy, wolny od zjawiska glisteningu. Soczewka wyposażona w filtr UV – odcięcie dla 10 % UV, przy długości fali 385 nm, uwodnienie soczewki &lt; 3 %. Parametry: współczynnik refrakcji: 1.51, współczynnik Abbego: 43, średnica całkowita: 12.5 mm, średnica optyczna: 6 mm, angulacja 0 stopni. Zakres dioptrażu od minus 10,0 D do plus 07,0 D (co 1.0 D ) wliczając plano, od plus 08,0 D do plus 30,0 D (co 0,5 D), od plus 31,0 D do plus 32,0 D (co 1,0 D). Kształt części optycznej: obustronnie wypukła (moce dodatnie), plano, wklęsła (moce ujemne). Ostre, kwadratowe krawędzie typu Amon – Apple 360 stopni na pełnym obwodzie części optycznej, dwie  rozbudowane części haptyczne o ostrych krawędziach, jeden otwór w każdym haptenie (zamknięta pętla). Połączenie technologii zapobiegającej przemieszczaniu soczewki z zakładkami Cornestone gwarantuje stabilność soczewki. Soczewka przechowywana w 0.9 % roztworze soli fizjologicznej. Stała A:118.6 (biometria optyczna), A:118.0 (biometria kontaktowa). Metoda implantacji: preloaded, injector z jednoręcznym tłokiem, posiadający dwuetapowy system, z dyszą o średnicy 1.65 mm dla cięcia 2.2 mm</t>
  </si>
  <si>
    <t>Soczewka wewnątrzgałkowa jednoogniskowa, jednoczęściowa, asferyczna ( przednia powierzchnia asferyczna z technologią aberracyjnie neutralną). Materiał akryl hydrofilny, wolny od zjawiska glisteningu. Soczewka wyposażona w filtr UV – odcięcie dla 10 % UV, przy długości fali 380 nm, zawartość wody : 26 % w stanie równowagi. Parametry: współczynnik refrakcji: 1.46, współczynnik Abbego: 56, średnica całkowita: 12.5 mm, średnica optyczna: 6 mm, angulacja 0 stopni. Zakres dioptrażu od minus 10,0 D do plus 07,0 D (co 1,0 D, wliczając plano), od plus 08,0 D do plus 30,0 D (co 0,5 D), od plus 31,0 D do plus 34,0 D (co 1,0 D). Kształt części optycznej: obustronnie wypukła (moce dodatnie),  obustronnie wklęsła (moce ujemne). Ostre, kwadratowe krawędzie typu Amon – Apple 360 stopni na pełnym obwodzie części optycznej z obu sron, dwie  rozbudowane części haptyczne o ostrych krawędziach, jeden otwór w każdym haptenie (zamknięta pętla) z technologią zapobiegającą przemieszczaniu soczewki (AVH). Soczewka przechowywana w 0.9 % roztworze soli fizjologicznej. Stała A: 118.6 (biometria optyczna), A: 118.0 (biometria kontaktowa). System implantacji: utrzymujący architekturę cięcia, preloaded, injector z jednoręcznym tłokiem, posiadający dwuetapowy system Lock &amp; Roll z okrągłą końcówką dyszy 1.65 mm na odcinku 4,5 mm, do implantacji z wejścia do komory przez cięcie   2.2 mm</t>
  </si>
  <si>
    <t>Soczewka wewnątrzgałkowa jednoogniskowa, jednoczęściowa, asferyczna (tylna powierzchnia z technologią aberracyjnie neutralną). Materiał akryl hydrofobowy z chromoforem filtrującym światło niebieskie, wolny od zjawiska glisteningu. Soczewka wyposażona w filtr UV – odcięcie dla 10 % UV, przy długości fali 385 nm, uwodnienie soczewki &lt; 3 %. Parametry: współczynnik refrakcji: 1.51, współczynnik Abbego: 43, średnica całkowita: 12.5 mm, średnica optyczna: 6 mm, angulacja 0 stopni. Zakres dioptrażu od plus 0,0 D do plus 07,0 D  (co 1,0 D ), od plus 08,0 D do plus 30,0 D (co 0,5 D), od plus 31,0 D do plus 32,0 D (co 1,0 D). Kształt części optycznej: obustronnie wypukła (moce dodatnie), plano, wklęsła (moce ujemne). Ostre, kwadratowe krawędzie typu Amon – Apple 360 stopni na pełnym obwodzie części optycznej, dwie  rozbudowane części haptyczne o ostrych krawędziach, jeden otwór w każdym haptenie (zamknięta pętla). Połączenie technologii AVH zapobiegającej przemieszczaniu soczewki z zakładkami Cornestone gwarantuje stabilność soczewki. Soczewka przechowywana w 0.9 % roztworze soli fizjologicznej. Stała A: 118.6 (biometria optyczna), A: 118.0 (biometria kontaktowa). System implantacji: utrzymujący architekturę cięcia, preloaded, injector z jednoręcznym tłokiem, posiadający dwuetapowy system Lock &amp; Roll z okrągłą końcówką dyszy 1.65 mm  na odcinku 4,5 mm, do implantacji z wejścia do komory przez cięcie 2,2 mm.</t>
  </si>
  <si>
    <t>Soczewka nagałkowa, opatrunkowa bez mocy optycznej, stosowana w schorzeniach nabłonka rogówki, miękka do ciągłego noszenia przez 30 dni ( typu Night &amp; Day ),asferyczna o powierzchni pozwalającej na korektę aberracji sferycznej, zapobiegającej odkładaniu się złogów białka i lipidów. Średnica całkowita 14,0 mm, promień krzywizny 8,6 mm, wielkość refrakcji 0,00, grubość w centrum 0,09 mm, uwodnienie 36 %. Opakowanie zawiera 6 sztuk</t>
  </si>
  <si>
    <t>op</t>
  </si>
  <si>
    <t xml:space="preserve">Soczewka wewnątrzgałkowa, asferyczna i bezaberracyjna, jednoogniskowa. Materiał akryl hydrofilny. Tylnokomorowa, zwijalna, sterylna. Soczewka wyposażona w filtr UV, dwuwypukła, jednoczęściowa o stałym dioptrażu na całej części optycznej soczewki, konstrukcja czterech oddzielnych haptenów narożnych ze znacznikiem poprawności położenia soczewki, angulacja haptenów 0 stopni. Otwory w każdym haptenie. Ostre krawędzie na częściach optycznych i haptycznych, dodatkowo bariera 360 stopni na części optycznej soczewki. Poziom uwodnienia soczewki 26 %, współczynnik refrakcji 1,46. Soczewka dostępna w dioptrażach od 0,0 D do plus 30,0 D. Od 0,0 D do plus 10,0 D ( co 1,0 D ), od plus 10,0 D do plus 30,0 D ( co 0,5 D ).Średnica całkowita soczewki zależna od dioptrażu : 11,0 mm w zakresie od 0,0 D do plus 15,0 D, 10,7 mm od plus 15,5 D do plus 22,0 D, 10,5 mm od plus 22,5 D do plus 30,0 D. Średnica części optycznej soczewki zależna od dioptrażu : 6,2 mm w zakresie od 0,0 D do plus 9,0 D, 6,0 mm od plus 10,0 D do plus 30,0 D. Stała A – Constant : 118,5.  Do każdej soczewki dołączony system implantacji Pusch, do cięcia 1,8 mm ( np.Viscoject BIO 1,8 mm ). </t>
  </si>
  <si>
    <t>Soczewka wewnątrzgałkowa, toryczna, jednoczęściowa, asferyczna. Materiał akryl hydrofobowy. Soczewka wyposażona w filtr UV, uwodnienie soczewki 4 %, współczynnik refrakcji 1,54. Tylna powierzchnia soczewki ze znacznikami poprawności na części optycznej. Dwa zmodyfikowane hapteny typu C – loop. Optyka przesunięta w kierunku tyłu w stosunku do haptenów soczewki ( step voulted ), co zapewnia dobre przyleganie soczewki do tylnej torby, ostra tylna krawędź 360 stopni. Soczewka posiadająca otwory fenestracyjne na części haptycznej ,zapewniające zwiększoną stabilność soczewki przez zmniejszenie siły powstałej przy obkurczaniu torebki na część optyczną. Soczewka pakowana w roztworze soli fizjologicznej co zapewnia stabilność materiału i brak powstawania wakuoli po wszczepie. Materiał gwarantujący brak odblasków ( glistening – free ). Średnica całkowita : 12,5 mm, średnica części optycznej : 6,0 mm. Zakres dioptrażu od plus 6,0 D do plus 30,0 D ( co 0,5 D ). Zakres mocy cylindrycznej : + 1,25 D, + 2,00 D, + 2,75 D, + 3,50 D, + 4,25 D, + 5,00 D, + 5,75 D. Stała A – Constant : 119,1. Do każdej soczewki dołączony jednorazowy injector z cartridżem do cięcia 2,2 mm</t>
  </si>
  <si>
    <t>Soczewka wewnątrzgałkowa, jednoogniskowa, jednoczęściowa, asferyczna i bezaberracyjna. Materiał akryl hydrofobowy. Soczewka wyposażona w filtr UV, uwodnienie soczewki 4 % , współczynnik refrakcji ( w 35 st.C ) : 1,53.Temperatura zeszklenia : 15 st.C. Liczba Abbego : 42.Dwa zmodyfikowane hapteny typu C – loop i Step Vaulted ( zwiększona powierzchnia styku haptenów z torbą i otwory fenestracyjne na części haptycznej poprawiają stabilność soczewki ). Osra tylna krawędź 360 stopni ( poniżej 10 um i optyka soczewki przesunięta do tyłu w stosunku do haptenów gwarantują dobre przyleganie soczewki do tylnej torby oraz stanowią barierę zabezpieczającą przed PCO ).Średnica całkowita : 12,5 mm, średnica części optycznej : 6,0 mm. Zakres dioptrażu od 0,0 D do plus 10,0 D ( co 1,0 D ), od plus 10,0 D do plus 30,0 D ( co 0,5 D ), od plus 30,0 D do plus 34,0 D ( co 1,0 D ). Stała A – Constant : 119,1.Do każdej soczewki dołączony jest jednorazowy injector z cartridżem</t>
  </si>
  <si>
    <t>Konieczność utworzenia depozytu dla poz 1-4</t>
  </si>
  <si>
    <t xml:space="preserve">Konieczność utworzenia depozytu dla poz 1 i poz 3 .Wykonawca dostarczy bezpłatnie na czas trwania umowy dwa injectory wielokrotnego użytku </t>
  </si>
  <si>
    <t>Preparat wiscoelastyczny zawierający mieszaninę Hialuronian sodu i Chondroitynosiarczan sodu.Objętość od 0,5 – 1,0 ml. Hialuronianu sodu od 2,5 % - 3,5 %. Chondroitynosiarczanu sodu 3,5 % - 4,0 %.Ampułkostrzykawka</t>
  </si>
  <si>
    <t>Wykonawca dostarczy bezpłatnie na czas trwania umowy instrumentarium do usuwania płynu wiscoelastycznego ( końcówki bimanualne : irygacja,aspiracja ) – dwa komplety</t>
  </si>
  <si>
    <t>Soczewka wewnątrzgałkowa, akrylowa, zwijalna, asferyczna, jednoczęściowa o stopniu uwodnienia 0.3 % wraz z kartridżem do implantacji; średnica optyczna: 6.0 mm, moc soczewki od plus 06.0 D do plus 40.0 D (od 6.0 do 30.0 co 0.5 D ), soczewka sferyczna w zakresie dioptrażu plus 31.0 D do  plus 40.0 D (przy zachowaniu pozostałych parametrów); całkowita długość soczewki: 13.0 mm; współczynnik refrakcji 1.55</t>
  </si>
  <si>
    <t>Soczewka wewnątrzgałkowa, akrylowa, trzyczęściowa, zwijalna część optyczna wykonana z materiału o stopniu uwodnienia 0.3 % wraz z kartridżem do implantacji; średnica części optycznej 6.0 mm; długość całkowita 13.0 mm; dostępność dioptrażu od plus 06.0 D do plus 30.0 D; współczynnik refrakcji 1.55; ukątowanie części haptycznych 10 stopni</t>
  </si>
  <si>
    <t>Soczewka wewnątrzgałkowa, akrylowa, trzyczęściowa, zwijalna część optyczna wykonana z materiału o stopniu uwodnienia 0.3 % wraz z kartridżem do implantacji; średnica części optycznej 6.0 mm; długość całkowita 13.0 mm; dostępność dioptrażu od minus 05.0 D do plus 05.0 D (co 1.0 D); współczynnik refrakcji 1.55; ukątowanie części haptycznych 5 stopni</t>
  </si>
  <si>
    <t>Soczewka wewnątrzgałkowa, toryczna do korekcji astygmatyzmu, jednoczęściowa z materiału hydrofobowego o stopniu uwodnienia 0.3 % wraz z kartridżem do implantacji; z filtrem światła niebieskiego, z asferyczną częścią optyczną, dostarczone każdorazowo z soczewką jednorazowe pisaki do markowania oka - 2 sztuki. Moc cylindra od 1.0 D do 6.0 D; współczynnik refrakcji 1.55; ukątowanie części haptycznych 0 stopni; model soczewki torycznej (tj. moc cylindra) obliczany na licencjonowanym kalkulatorze z algorytmem Baretta dostępnym na stronie producenta. Moc soczewek od plus 06.0 D do plus 30.0 D (co 0.50 D) i od plus 31.0 D do plus 34.0 D (co 1.0 D).</t>
  </si>
  <si>
    <t xml:space="preserve">NAZWA    </t>
  </si>
  <si>
    <t>J.m.</t>
  </si>
  <si>
    <t>ILOŚĆ</t>
  </si>
  <si>
    <t>CENA NETTO</t>
  </si>
  <si>
    <t>WARTOŚĆ NETTO</t>
  </si>
  <si>
    <t>WARTOŚĆ BRUTTO</t>
  </si>
  <si>
    <t>Preparat zawierajacy carbacholum 0,1mg/ml xa 1,5 ml x 12 fiol np. Miostat x 12 amp.</t>
  </si>
  <si>
    <t>op.</t>
  </si>
  <si>
    <t>L.p</t>
  </si>
  <si>
    <t xml:space="preserve"> NAZWA MATERIAŁU</t>
  </si>
  <si>
    <t>Cena netto</t>
  </si>
  <si>
    <t>Wart. Netto</t>
  </si>
  <si>
    <t>Wart. brutto</t>
  </si>
  <si>
    <t>j.m</t>
  </si>
  <si>
    <t>Ilość/op.</t>
  </si>
  <si>
    <t xml:space="preserve">Zestaw do plastyki powiek </t>
  </si>
  <si>
    <t>kpl</t>
  </si>
  <si>
    <t>Zestaw do plastyki powiek rozbudowany</t>
  </si>
  <si>
    <t>szt</t>
  </si>
  <si>
    <t>Jednorazowy cauter wysokotemperaturowy z wąską końcówką z możliwością regulacji temperatury.Temperatura maksymalna 816 st.C</t>
  </si>
  <si>
    <t xml:space="preserve">Pierścień dotorebkowy,napinający torebkę soczewki w jednorazowym injectorze o średnicy 10-14 mm </t>
  </si>
  <si>
    <t>Roztwór błękitu trypanu o stężeniu 0,75 mg,brillant blue G o stężeniu 0,125 mg,polietylenoglikolu 3350, o stężeniu 4 %, o czystości co najmniej 97 %potwierdzonej badaniami,rozcieńczonych w fizjologicznym roztworze chlorku sodowego,ph roztworu 7,3 - 7,6, osmolarność 301-369 mOsm/k H2O.Stosowany do barwienia i wizualizacji błon epiretinalnych i błony granicznej wewnętrznej.Pakowany w ampułko-strzykawki o pojemności 0,5 ml.Produkt sterylny.Opakowanie x 5 sztuk</t>
  </si>
  <si>
    <t>Punch próżniowy,jednorazowy,zbudowany z unikalnej podstawy zapewniającej stabilną platformę,kórą dzięki specjalnemu miejscu na palce można łatwo utrzymać w miejscu podczas przygotowania dawcy,silikonowy łącznik do strzykawki 5 ml ze sprężynką,okna wizualizacji 360 stopni dla większej dokładności cięcia,dwustronne ostrze,otwory na znaczniki służące do kontrolowania płatka.Dostępne w rozmiarach : od 6,00 mm do 9,75 mm co 0,25 mm.Produkt sterylny.Konieczność utworzenia depozytu rozmiarów</t>
  </si>
  <si>
    <t>Trepan próżniowy,jednorazowy do rogówki biorcy,posiadający 360 stopniową komorę próżniową z 16 znacznikami,strzykawkę aspiracyjną 5 cm3,krzyżowy znacznik centralnego punktu na rogówce.Rotacja komory próżniowej o 360 stopni pozwalająca na pogłębienie cięcia o 0,25 mm.Dostępne w rozmiarach  : od 6,00 mm do 9,50 mm co 0,25 mm.Konieczność utworzenia depozytu rozmiarów</t>
  </si>
  <si>
    <t xml:space="preserve"> 1 x serweta na stół FS2, 75x90 cm
1 x serweta okulistyczna SMS,  90x100cm,2x otwór  7 cm,chir.folia
1 x tupfer  gazowy 30x30 cm – 6 szt.
1 x zacisk Kocher 13 cm 
1 x kompres z gazy 7,5x7,5 cm – 20 sztuk
1 x kieliszek 60 ml
1 x papieros absorbujący - 6 sztuk</t>
  </si>
  <si>
    <t>1 x serweta na stół FS2L 100x120 cm
1 x serweta okulistyczna SMS 50g,120x150 cm,otwór 20x10 cm,chir.folia,2x zbiornik
2 x osłona na podłokietnik,20x50 cm
2 x strzykawka BD Luer- Lock 5 ml 3 cz.
1 x strzykawka Luer – Lock 20 ml
1 x opatrunek samoprzylepny na oko
2 x mikrostrzałki – 3 szt.
1 x papieros – 6 szt.
1 x kompres gazowy 7,5x7,5 cm – 15 szt.
1 x tupfer gazowy 30x30 cm – 6 szt.
1 x zacisk Kocher 13 cm
2 x kieliszek 60 ml
1 x fartuch operacyjny L</t>
  </si>
  <si>
    <t xml:space="preserve">Serweta okulistyczna sterylna 100 x 100 cm z folią przylepną,wyposażona w wzmocniony otwór 10 x 10 cm oraz kieszenią na płyny ,w komplecie z serwetą o wymiarach 100 x 150 cm na stół instrumentariuszki </t>
  </si>
  <si>
    <t xml:space="preserve">Zestaw okulistyczny </t>
  </si>
  <si>
    <t>PAKIET NR 1</t>
  </si>
  <si>
    <t>PAKIET NR 2</t>
  </si>
  <si>
    <t>PAKIET NR 3</t>
  </si>
  <si>
    <t>PAKIET NR 4</t>
  </si>
  <si>
    <t>Pakiet 5</t>
  </si>
  <si>
    <t>Pakiet  6</t>
  </si>
  <si>
    <t>Pakiet  7</t>
  </si>
  <si>
    <t>Pakiet nr 10</t>
  </si>
  <si>
    <t>Pakiet nr 11</t>
  </si>
  <si>
    <t>Pakiet nr 12</t>
  </si>
  <si>
    <t>Pakiet  16</t>
  </si>
  <si>
    <t>Pakiet  17</t>
  </si>
  <si>
    <t>Pakiet nr 8</t>
  </si>
  <si>
    <t>Pakiet nr 9</t>
  </si>
  <si>
    <t>Pakiet  13</t>
  </si>
  <si>
    <t>Pakiet  14</t>
  </si>
  <si>
    <t>Pakiet  15</t>
  </si>
  <si>
    <t>Zestaw do intubacji dróg łżowych typu C-line CIS x 5 szt</t>
  </si>
  <si>
    <t xml:space="preserve">1 x serweta na stół 100 x 150 cm
1 x serweta na stolik Mayo 80 x 140 cm 
1 x serweta okulistyczna 140 x 160 cm,z otworem 10 x 10 cm,wypełniony folią chirurgiczną,dwie kieszenie do zbiórki płynów,wyposażona w sztywnik ułatwiający ułożenie serwety na pacjencie
2 x osłona na podłokietniki fotela 30 x 75 cm
2 x fartuch chirurgiczny rozmiar L
2 x ręcznik do rąk 40 x 40 cm
2 x kieliszek 60 ml
1 x osłonka plastikowa na oko
3 x strzałka pakowana na sterylnie po 5 sztuk
1 x strzykawka 2 ml gładka,3 cz.pakowana na sterylnie
1 x strzykawka 20 ml Luer - Lock
10 x kompres włókninowy 5 x 5 cm
1 x miska 150 ml,transparentna
1 x kaniula do hydrodyssekcji 27 G,zagięta, 0,4 x 22 mm
1 x kaniula 20 G,zagięta, 0,4 x 22 mm
</t>
  </si>
  <si>
    <t>Pierścień dotor w inject typu Malyugin w rozmiarze 6,25 i 7mm -rozmiar do wyboru przy zamówieniu</t>
  </si>
  <si>
    <t>Kaniula 27 G, zagięta 9 mm od końca pakowana na sterylnie jednorazowa x 10 szt</t>
  </si>
  <si>
    <t>Tip typu Kelman 0,9 mm, 45 stopni,sterylny,jednorazowy.Kompatybilny z aparatem do usuwania zaćmy Constellation x 6 szt</t>
  </si>
  <si>
    <t>Implant okulistyczny do drenażu jaskry,ułatwiający odpływ cieczy wodnistej z gałki ocznej.Dren niezastawkowy,wykonany z biokompatybilnego silikonu .Zastosowanie stentu prolene w celu kontrolowania ciśnienia wewnątrzgałkowego.Wymiary : długość rurki 850 mm ( milinetrów ),średnica wewnętrzna rurki 127 um ( mikrometrów ),średnica zewnętrzna rurki 457 um ( mikrometrów ),szerokość płatka 342 mm( milimetrów ).</t>
  </si>
  <si>
    <t>Pakiet  18</t>
  </si>
  <si>
    <t>Załącznik nr 1 do SWZ – Formularz cenowy, opis przedmiotu zamówienia – zestawienie wymagań  i oferowanych przedmiotów i parametrów
INSTRUKCJA WYPEŁNIENIA
1. Wykonawca winien określić, dla poszczególnych pozycji ofertowych, ceny jednostkowe netto oraz stawkę procentową VAT, 
a następnie obliczyć dla poszczególnych pozycji ofertowych wartość netto przez przemnożenie ceny jednostkowej netto (kolumna cena netto) przez ilość/j.m oraz dla poszczególnych pozycji ofertowych wartość brutto przez przemnożenie wartości netto danej pozycji przez stawkę procentową VAT (uzyskany iloczyn dodać do wartości netto danej pozycji). Suma wartości (odpowiednio: netto /brutto) poszczególnych pozycji ofertowych z kolumn (odpowiednio: wartość netto / wartość brutto) stanowić będzie wartość (netto, brutto) dla pozycji RAZEM. Wszystkie wartości, Wykonawca zobowiązany jest kalkulować i wpisywać w zaokrągleniu do dwóch miejsc po przecinku.
2. Wykonawca powinien wycenić wszystkie pozycje wchodzące w skład pakietu (części zamówienia) – pod rygorem odrzucenia oferty.
3. Wykonawca ma obowiązek wypełnić w tabeli – kolumnę: „Nazwa handlowa, nazwa producenta, nr katalogowy producenta” dla każdej pozycji pakietu, w którym składa ofertę poprzez podanie odpowiednio nazwy handlowej, nazwy producenta, numeru katalogowego producenta; w przypadku, gdy przedmiot zamówienia oznaczony jest jedynie jedną z wymaganych informacji wykonawca podaję tę informację.</t>
  </si>
  <si>
    <t>Nazwa handlowa, nazwa producenta, nr katalogowy producenta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</si>
</sst>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Times New Roman"/>
      <family val="1"/>
      <charset val="238"/>
    </font>
    <font>
      <b/>
      <sz val="10"/>
      <name val="Times New Roman"/>
      <family val="1"/>
      <charset val="238"/>
    </font>
    <font>
      <sz val="10"/>
      <color rgb="FFFF0000"/>
      <name val="Times New Roman"/>
      <family val="1"/>
      <charset val="238"/>
    </font>
    <font>
      <i/>
      <sz val="10"/>
      <name val="Times New Roman"/>
      <family val="1"/>
      <charset val="238"/>
    </font>
    <font>
      <sz val="11"/>
      <name val="Calibri"/>
      <family val="2"/>
      <scheme val="minor"/>
    </font>
    <font>
      <sz val="8"/>
      <name val="Calibri"/>
      <family val="2"/>
      <scheme val="minor"/>
    </font>
    <font>
      <sz val="10"/>
      <name val="Arial"/>
      <family val="2"/>
      <charset val="238"/>
    </font>
    <font>
      <sz val="9.5"/>
      <name val="Times New Roman"/>
      <family val="1"/>
      <charset val="238"/>
    </font>
    <font>
      <b/>
      <sz val="9.5"/>
      <color rgb="FFFF0000"/>
      <name val="Times New Roman"/>
      <family val="1"/>
      <charset val="238"/>
    </font>
    <font>
      <b/>
      <sz val="9.5"/>
      <name val="Times New Roman"/>
      <family val="1"/>
      <charset val="238"/>
    </font>
    <font>
      <b/>
      <sz val="10"/>
      <name val="Arial"/>
      <family val="2"/>
      <charset val="238"/>
    </font>
    <font>
      <sz val="10"/>
      <color rgb="FFFF0000"/>
      <name val="Arial"/>
      <family val="2"/>
      <charset val="238"/>
    </font>
    <font>
      <sz val="9.5"/>
      <color rgb="FFFF0000"/>
      <name val="Times New Roman"/>
      <family val="1"/>
      <charset val="238"/>
    </font>
    <font>
      <b/>
      <sz val="10"/>
      <color rgb="FFFF0000"/>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justify"/>
    </xf>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horizontal="right"/>
    </xf>
    <xf numFmtId="0" fontId="3" fillId="0" borderId="1" xfId="0" applyFont="1" applyBorder="1" applyAlignment="1">
      <alignment horizontal="justify"/>
    </xf>
    <xf numFmtId="0" fontId="1" fillId="0" borderId="1" xfId="0" applyFont="1" applyBorder="1"/>
    <xf numFmtId="2" fontId="1" fillId="0" borderId="1" xfId="0" applyNumberFormat="1" applyFont="1" applyBorder="1"/>
    <xf numFmtId="0" fontId="1" fillId="0" borderId="0" xfId="0" applyFont="1" applyAlignment="1">
      <alignment horizontal="right"/>
    </xf>
    <xf numFmtId="0" fontId="4" fillId="0" borderId="0" xfId="0" applyFont="1" applyAlignment="1">
      <alignment wrapText="1"/>
    </xf>
    <xf numFmtId="0" fontId="1" fillId="0" borderId="0" xfId="0" applyFont="1" applyAlignment="1">
      <alignment wrapText="1"/>
    </xf>
    <xf numFmtId="2" fontId="1" fillId="0" borderId="0" xfId="0" applyNumberFormat="1" applyFont="1"/>
    <xf numFmtId="0" fontId="3" fillId="0" borderId="1" xfId="0" applyFont="1" applyBorder="1" applyAlignment="1">
      <alignment horizontal="justify" wrapText="1"/>
    </xf>
    <xf numFmtId="0" fontId="1" fillId="0" borderId="0" xfId="0" applyFont="1" applyAlignment="1">
      <alignment horizontal="justify"/>
    </xf>
    <xf numFmtId="0" fontId="5" fillId="0" borderId="0" xfId="0" applyFont="1"/>
    <xf numFmtId="1" fontId="5" fillId="0" borderId="0" xfId="0" applyNumberFormat="1" applyFont="1"/>
    <xf numFmtId="0" fontId="7" fillId="0" borderId="0" xfId="0" applyFont="1" applyAlignment="1">
      <alignment vertical="top"/>
    </xf>
    <xf numFmtId="0" fontId="7" fillId="0" borderId="1" xfId="0" applyFont="1"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right" vertical="top"/>
    </xf>
    <xf numFmtId="0" fontId="9" fillId="0" borderId="1" xfId="0" applyFont="1" applyBorder="1" applyAlignment="1">
      <alignment vertical="top" wrapText="1"/>
    </xf>
    <xf numFmtId="0" fontId="10" fillId="0" borderId="1" xfId="0" applyFont="1" applyBorder="1" applyAlignment="1">
      <alignment vertical="top"/>
    </xf>
    <xf numFmtId="4" fontId="10" fillId="0" borderId="1" xfId="0" applyNumberFormat="1" applyFont="1" applyBorder="1" applyAlignment="1">
      <alignment vertical="top"/>
    </xf>
    <xf numFmtId="4" fontId="7" fillId="0" borderId="1" xfId="0" applyNumberFormat="1" applyFont="1" applyBorder="1" applyAlignment="1">
      <alignment vertical="top"/>
    </xf>
    <xf numFmtId="4" fontId="8" fillId="0" borderId="1" xfId="0" applyNumberFormat="1" applyFont="1" applyBorder="1" applyAlignment="1">
      <alignment vertical="top"/>
    </xf>
    <xf numFmtId="4" fontId="7" fillId="0" borderId="0" xfId="0" applyNumberFormat="1" applyFont="1" applyAlignment="1">
      <alignment vertical="top"/>
    </xf>
    <xf numFmtId="0" fontId="11" fillId="0" borderId="1" xfId="0" applyFont="1" applyBorder="1" applyAlignment="1">
      <alignment vertical="top"/>
    </xf>
    <xf numFmtId="4" fontId="11" fillId="0" borderId="1" xfId="0" applyNumberFormat="1" applyFont="1" applyBorder="1" applyAlignment="1">
      <alignment vertical="top"/>
    </xf>
    <xf numFmtId="0" fontId="12" fillId="0" borderId="0" xfId="0" applyFont="1" applyAlignment="1">
      <alignment vertical="top"/>
    </xf>
    <xf numFmtId="0" fontId="12" fillId="0" borderId="1" xfId="0" applyFont="1" applyBorder="1" applyAlignment="1">
      <alignment vertical="top"/>
    </xf>
    <xf numFmtId="0" fontId="7" fillId="0" borderId="0" xfId="0" applyFont="1" applyAlignment="1">
      <alignment vertical="top" wrapText="1"/>
    </xf>
    <xf numFmtId="4" fontId="7" fillId="0" borderId="1" xfId="0" applyNumberFormat="1" applyFont="1" applyBorder="1" applyAlignment="1">
      <alignment vertical="top" wrapText="1"/>
    </xf>
    <xf numFmtId="1" fontId="7" fillId="0" borderId="1" xfId="0" applyNumberFormat="1" applyFont="1" applyBorder="1" applyAlignment="1">
      <alignment vertical="top"/>
    </xf>
    <xf numFmtId="4" fontId="7" fillId="0" borderId="1" xfId="0" applyNumberFormat="1" applyFont="1" applyBorder="1" applyAlignment="1">
      <alignment horizontal="right" vertical="top"/>
    </xf>
    <xf numFmtId="0" fontId="12" fillId="0" borderId="1" xfId="0" applyFont="1" applyBorder="1" applyAlignment="1">
      <alignment vertical="top" wrapText="1"/>
    </xf>
    <xf numFmtId="0" fontId="12" fillId="0" borderId="1" xfId="0" applyFont="1" applyBorder="1" applyAlignment="1">
      <alignment horizontal="right" vertical="top"/>
    </xf>
    <xf numFmtId="1" fontId="12" fillId="0" borderId="1" xfId="0" applyNumberFormat="1" applyFont="1" applyBorder="1" applyAlignment="1">
      <alignment horizontal="right" vertical="top"/>
    </xf>
    <xf numFmtId="4" fontId="12" fillId="0" borderId="1" xfId="0" applyNumberFormat="1" applyFont="1" applyBorder="1" applyAlignment="1">
      <alignment horizontal="right" vertical="top" wrapText="1"/>
    </xf>
    <xf numFmtId="4" fontId="12" fillId="0" borderId="1" xfId="0" applyNumberFormat="1" applyFont="1" applyBorder="1" applyAlignment="1">
      <alignment horizontal="right" vertical="top"/>
    </xf>
    <xf numFmtId="0" fontId="7" fillId="0" borderId="0" xfId="0" applyFont="1" applyAlignment="1">
      <alignment horizontal="right" vertical="top"/>
    </xf>
    <xf numFmtId="4" fontId="7" fillId="0" borderId="0" xfId="0" applyNumberFormat="1" applyFont="1" applyAlignment="1">
      <alignment horizontal="right" vertical="top"/>
    </xf>
    <xf numFmtId="1" fontId="7" fillId="0" borderId="1" xfId="0" applyNumberFormat="1" applyFont="1" applyBorder="1" applyAlignment="1">
      <alignment horizontal="right" vertical="top"/>
    </xf>
    <xf numFmtId="4" fontId="7" fillId="0" borderId="1" xfId="0" applyNumberFormat="1" applyFont="1" applyBorder="1" applyAlignment="1">
      <alignment horizontal="righ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5" fillId="0" borderId="0" xfId="0"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42"/>
  <sheetViews>
    <sheetView tabSelected="1" topLeftCell="A130" workbookViewId="0">
      <selection activeCell="B59" sqref="B59"/>
    </sheetView>
  </sheetViews>
  <sheetFormatPr defaultRowHeight="15" x14ac:dyDescent="0.25"/>
  <cols>
    <col min="1" max="1" width="3.5703125" style="16" customWidth="1"/>
    <col min="2" max="2" width="41" style="16" customWidth="1"/>
    <col min="3" max="3" width="6.28515625" style="16" customWidth="1"/>
    <col min="4" max="4" width="10.5703125" style="17" customWidth="1"/>
    <col min="5" max="5" width="15" style="16" customWidth="1"/>
    <col min="6" max="6" width="15.140625" style="16" customWidth="1"/>
    <col min="7" max="7" width="12.5703125" style="16" customWidth="1"/>
    <col min="8" max="8" width="11.5703125" style="16" customWidth="1"/>
    <col min="9" max="253" width="9.140625" style="16"/>
    <col min="254" max="254" width="3.5703125" style="16" customWidth="1"/>
    <col min="255" max="255" width="43.42578125" style="16" customWidth="1"/>
    <col min="256" max="256" width="9.140625" style="16"/>
    <col min="257" max="257" width="10.5703125" style="16" customWidth="1"/>
    <col min="258" max="258" width="16.28515625" style="16" customWidth="1"/>
    <col min="259" max="259" width="10.42578125" style="16" customWidth="1"/>
    <col min="260" max="260" width="12.5703125" style="16" customWidth="1"/>
    <col min="261" max="509" width="9.140625" style="16"/>
    <col min="510" max="510" width="3.5703125" style="16" customWidth="1"/>
    <col min="511" max="511" width="43.42578125" style="16" customWidth="1"/>
    <col min="512" max="512" width="9.140625" style="16"/>
    <col min="513" max="513" width="10.5703125" style="16" customWidth="1"/>
    <col min="514" max="514" width="16.28515625" style="16" customWidth="1"/>
    <col min="515" max="515" width="10.42578125" style="16" customWidth="1"/>
    <col min="516" max="516" width="12.5703125" style="16" customWidth="1"/>
    <col min="517" max="765" width="9.140625" style="16"/>
    <col min="766" max="766" width="3.5703125" style="16" customWidth="1"/>
    <col min="767" max="767" width="43.42578125" style="16" customWidth="1"/>
    <col min="768" max="768" width="9.140625" style="16"/>
    <col min="769" max="769" width="10.5703125" style="16" customWidth="1"/>
    <col min="770" max="770" width="16.28515625" style="16" customWidth="1"/>
    <col min="771" max="771" width="10.42578125" style="16" customWidth="1"/>
    <col min="772" max="772" width="12.5703125" style="16" customWidth="1"/>
    <col min="773" max="1021" width="9.140625" style="16"/>
    <col min="1022" max="1022" width="3.5703125" style="16" customWidth="1"/>
    <col min="1023" max="1023" width="43.42578125" style="16" customWidth="1"/>
    <col min="1024" max="1024" width="9.140625" style="16"/>
    <col min="1025" max="1025" width="10.5703125" style="16" customWidth="1"/>
    <col min="1026" max="1026" width="16.28515625" style="16" customWidth="1"/>
    <col min="1027" max="1027" width="10.42578125" style="16" customWidth="1"/>
    <col min="1028" max="1028" width="12.5703125" style="16" customWidth="1"/>
    <col min="1029" max="1277" width="9.140625" style="16"/>
    <col min="1278" max="1278" width="3.5703125" style="16" customWidth="1"/>
    <col min="1279" max="1279" width="43.42578125" style="16" customWidth="1"/>
    <col min="1280" max="1280" width="9.140625" style="16"/>
    <col min="1281" max="1281" width="10.5703125" style="16" customWidth="1"/>
    <col min="1282" max="1282" width="16.28515625" style="16" customWidth="1"/>
    <col min="1283" max="1283" width="10.42578125" style="16" customWidth="1"/>
    <col min="1284" max="1284" width="12.5703125" style="16" customWidth="1"/>
    <col min="1285" max="1533" width="9.140625" style="16"/>
    <col min="1534" max="1534" width="3.5703125" style="16" customWidth="1"/>
    <col min="1535" max="1535" width="43.42578125" style="16" customWidth="1"/>
    <col min="1536" max="1536" width="9.140625" style="16"/>
    <col min="1537" max="1537" width="10.5703125" style="16" customWidth="1"/>
    <col min="1538" max="1538" width="16.28515625" style="16" customWidth="1"/>
    <col min="1539" max="1539" width="10.42578125" style="16" customWidth="1"/>
    <col min="1540" max="1540" width="12.5703125" style="16" customWidth="1"/>
    <col min="1541" max="1789" width="9.140625" style="16"/>
    <col min="1790" max="1790" width="3.5703125" style="16" customWidth="1"/>
    <col min="1791" max="1791" width="43.42578125" style="16" customWidth="1"/>
    <col min="1792" max="1792" width="9.140625" style="16"/>
    <col min="1793" max="1793" width="10.5703125" style="16" customWidth="1"/>
    <col min="1794" max="1794" width="16.28515625" style="16" customWidth="1"/>
    <col min="1795" max="1795" width="10.42578125" style="16" customWidth="1"/>
    <col min="1796" max="1796" width="12.5703125" style="16" customWidth="1"/>
    <col min="1797" max="2045" width="9.140625" style="16"/>
    <col min="2046" max="2046" width="3.5703125" style="16" customWidth="1"/>
    <col min="2047" max="2047" width="43.42578125" style="16" customWidth="1"/>
    <col min="2048" max="2048" width="9.140625" style="16"/>
    <col min="2049" max="2049" width="10.5703125" style="16" customWidth="1"/>
    <col min="2050" max="2050" width="16.28515625" style="16" customWidth="1"/>
    <col min="2051" max="2051" width="10.42578125" style="16" customWidth="1"/>
    <col min="2052" max="2052" width="12.5703125" style="16" customWidth="1"/>
    <col min="2053" max="2301" width="9.140625" style="16"/>
    <col min="2302" max="2302" width="3.5703125" style="16" customWidth="1"/>
    <col min="2303" max="2303" width="43.42578125" style="16" customWidth="1"/>
    <col min="2304" max="2304" width="9.140625" style="16"/>
    <col min="2305" max="2305" width="10.5703125" style="16" customWidth="1"/>
    <col min="2306" max="2306" width="16.28515625" style="16" customWidth="1"/>
    <col min="2307" max="2307" width="10.42578125" style="16" customWidth="1"/>
    <col min="2308" max="2308" width="12.5703125" style="16" customWidth="1"/>
    <col min="2309" max="2557" width="9.140625" style="16"/>
    <col min="2558" max="2558" width="3.5703125" style="16" customWidth="1"/>
    <col min="2559" max="2559" width="43.42578125" style="16" customWidth="1"/>
    <col min="2560" max="2560" width="9.140625" style="16"/>
    <col min="2561" max="2561" width="10.5703125" style="16" customWidth="1"/>
    <col min="2562" max="2562" width="16.28515625" style="16" customWidth="1"/>
    <col min="2563" max="2563" width="10.42578125" style="16" customWidth="1"/>
    <col min="2564" max="2564" width="12.5703125" style="16" customWidth="1"/>
    <col min="2565" max="2813" width="9.140625" style="16"/>
    <col min="2814" max="2814" width="3.5703125" style="16" customWidth="1"/>
    <col min="2815" max="2815" width="43.42578125" style="16" customWidth="1"/>
    <col min="2816" max="2816" width="9.140625" style="16"/>
    <col min="2817" max="2817" width="10.5703125" style="16" customWidth="1"/>
    <col min="2818" max="2818" width="16.28515625" style="16" customWidth="1"/>
    <col min="2819" max="2819" width="10.42578125" style="16" customWidth="1"/>
    <col min="2820" max="2820" width="12.5703125" style="16" customWidth="1"/>
    <col min="2821" max="3069" width="9.140625" style="16"/>
    <col min="3070" max="3070" width="3.5703125" style="16" customWidth="1"/>
    <col min="3071" max="3071" width="43.42578125" style="16" customWidth="1"/>
    <col min="3072" max="3072" width="9.140625" style="16"/>
    <col min="3073" max="3073" width="10.5703125" style="16" customWidth="1"/>
    <col min="3074" max="3074" width="16.28515625" style="16" customWidth="1"/>
    <col min="3075" max="3075" width="10.42578125" style="16" customWidth="1"/>
    <col min="3076" max="3076" width="12.5703125" style="16" customWidth="1"/>
    <col min="3077" max="3325" width="9.140625" style="16"/>
    <col min="3326" max="3326" width="3.5703125" style="16" customWidth="1"/>
    <col min="3327" max="3327" width="43.42578125" style="16" customWidth="1"/>
    <col min="3328" max="3328" width="9.140625" style="16"/>
    <col min="3329" max="3329" width="10.5703125" style="16" customWidth="1"/>
    <col min="3330" max="3330" width="16.28515625" style="16" customWidth="1"/>
    <col min="3331" max="3331" width="10.42578125" style="16" customWidth="1"/>
    <col min="3332" max="3332" width="12.5703125" style="16" customWidth="1"/>
    <col min="3333" max="3581" width="9.140625" style="16"/>
    <col min="3582" max="3582" width="3.5703125" style="16" customWidth="1"/>
    <col min="3583" max="3583" width="43.42578125" style="16" customWidth="1"/>
    <col min="3584" max="3584" width="9.140625" style="16"/>
    <col min="3585" max="3585" width="10.5703125" style="16" customWidth="1"/>
    <col min="3586" max="3586" width="16.28515625" style="16" customWidth="1"/>
    <col min="3587" max="3587" width="10.42578125" style="16" customWidth="1"/>
    <col min="3588" max="3588" width="12.5703125" style="16" customWidth="1"/>
    <col min="3589" max="3837" width="9.140625" style="16"/>
    <col min="3838" max="3838" width="3.5703125" style="16" customWidth="1"/>
    <col min="3839" max="3839" width="43.42578125" style="16" customWidth="1"/>
    <col min="3840" max="3840" width="9.140625" style="16"/>
    <col min="3841" max="3841" width="10.5703125" style="16" customWidth="1"/>
    <col min="3842" max="3842" width="16.28515625" style="16" customWidth="1"/>
    <col min="3843" max="3843" width="10.42578125" style="16" customWidth="1"/>
    <col min="3844" max="3844" width="12.5703125" style="16" customWidth="1"/>
    <col min="3845" max="4093" width="9.140625" style="16"/>
    <col min="4094" max="4094" width="3.5703125" style="16" customWidth="1"/>
    <col min="4095" max="4095" width="43.42578125" style="16" customWidth="1"/>
    <col min="4096" max="4096" width="9.140625" style="16"/>
    <col min="4097" max="4097" width="10.5703125" style="16" customWidth="1"/>
    <col min="4098" max="4098" width="16.28515625" style="16" customWidth="1"/>
    <col min="4099" max="4099" width="10.42578125" style="16" customWidth="1"/>
    <col min="4100" max="4100" width="12.5703125" style="16" customWidth="1"/>
    <col min="4101" max="4349" width="9.140625" style="16"/>
    <col min="4350" max="4350" width="3.5703125" style="16" customWidth="1"/>
    <col min="4351" max="4351" width="43.42578125" style="16" customWidth="1"/>
    <col min="4352" max="4352" width="9.140625" style="16"/>
    <col min="4353" max="4353" width="10.5703125" style="16" customWidth="1"/>
    <col min="4354" max="4354" width="16.28515625" style="16" customWidth="1"/>
    <col min="4355" max="4355" width="10.42578125" style="16" customWidth="1"/>
    <col min="4356" max="4356" width="12.5703125" style="16" customWidth="1"/>
    <col min="4357" max="4605" width="9.140625" style="16"/>
    <col min="4606" max="4606" width="3.5703125" style="16" customWidth="1"/>
    <col min="4607" max="4607" width="43.42578125" style="16" customWidth="1"/>
    <col min="4608" max="4608" width="9.140625" style="16"/>
    <col min="4609" max="4609" width="10.5703125" style="16" customWidth="1"/>
    <col min="4610" max="4610" width="16.28515625" style="16" customWidth="1"/>
    <col min="4611" max="4611" width="10.42578125" style="16" customWidth="1"/>
    <col min="4612" max="4612" width="12.5703125" style="16" customWidth="1"/>
    <col min="4613" max="4861" width="9.140625" style="16"/>
    <col min="4862" max="4862" width="3.5703125" style="16" customWidth="1"/>
    <col min="4863" max="4863" width="43.42578125" style="16" customWidth="1"/>
    <col min="4864" max="4864" width="9.140625" style="16"/>
    <col min="4865" max="4865" width="10.5703125" style="16" customWidth="1"/>
    <col min="4866" max="4866" width="16.28515625" style="16" customWidth="1"/>
    <col min="4867" max="4867" width="10.42578125" style="16" customWidth="1"/>
    <col min="4868" max="4868" width="12.5703125" style="16" customWidth="1"/>
    <col min="4869" max="5117" width="9.140625" style="16"/>
    <col min="5118" max="5118" width="3.5703125" style="16" customWidth="1"/>
    <col min="5119" max="5119" width="43.42578125" style="16" customWidth="1"/>
    <col min="5120" max="5120" width="9.140625" style="16"/>
    <col min="5121" max="5121" width="10.5703125" style="16" customWidth="1"/>
    <col min="5122" max="5122" width="16.28515625" style="16" customWidth="1"/>
    <col min="5123" max="5123" width="10.42578125" style="16" customWidth="1"/>
    <col min="5124" max="5124" width="12.5703125" style="16" customWidth="1"/>
    <col min="5125" max="5373" width="9.140625" style="16"/>
    <col min="5374" max="5374" width="3.5703125" style="16" customWidth="1"/>
    <col min="5375" max="5375" width="43.42578125" style="16" customWidth="1"/>
    <col min="5376" max="5376" width="9.140625" style="16"/>
    <col min="5377" max="5377" width="10.5703125" style="16" customWidth="1"/>
    <col min="5378" max="5378" width="16.28515625" style="16" customWidth="1"/>
    <col min="5379" max="5379" width="10.42578125" style="16" customWidth="1"/>
    <col min="5380" max="5380" width="12.5703125" style="16" customWidth="1"/>
    <col min="5381" max="5629" width="9.140625" style="16"/>
    <col min="5630" max="5630" width="3.5703125" style="16" customWidth="1"/>
    <col min="5631" max="5631" width="43.42578125" style="16" customWidth="1"/>
    <col min="5632" max="5632" width="9.140625" style="16"/>
    <col min="5633" max="5633" width="10.5703125" style="16" customWidth="1"/>
    <col min="5634" max="5634" width="16.28515625" style="16" customWidth="1"/>
    <col min="5635" max="5635" width="10.42578125" style="16" customWidth="1"/>
    <col min="5636" max="5636" width="12.5703125" style="16" customWidth="1"/>
    <col min="5637" max="5885" width="9.140625" style="16"/>
    <col min="5886" max="5886" width="3.5703125" style="16" customWidth="1"/>
    <col min="5887" max="5887" width="43.42578125" style="16" customWidth="1"/>
    <col min="5888" max="5888" width="9.140625" style="16"/>
    <col min="5889" max="5889" width="10.5703125" style="16" customWidth="1"/>
    <col min="5890" max="5890" width="16.28515625" style="16" customWidth="1"/>
    <col min="5891" max="5891" width="10.42578125" style="16" customWidth="1"/>
    <col min="5892" max="5892" width="12.5703125" style="16" customWidth="1"/>
    <col min="5893" max="6141" width="9.140625" style="16"/>
    <col min="6142" max="6142" width="3.5703125" style="16" customWidth="1"/>
    <col min="6143" max="6143" width="43.42578125" style="16" customWidth="1"/>
    <col min="6144" max="6144" width="9.140625" style="16"/>
    <col min="6145" max="6145" width="10.5703125" style="16" customWidth="1"/>
    <col min="6146" max="6146" width="16.28515625" style="16" customWidth="1"/>
    <col min="6147" max="6147" width="10.42578125" style="16" customWidth="1"/>
    <col min="6148" max="6148" width="12.5703125" style="16" customWidth="1"/>
    <col min="6149" max="6397" width="9.140625" style="16"/>
    <col min="6398" max="6398" width="3.5703125" style="16" customWidth="1"/>
    <col min="6399" max="6399" width="43.42578125" style="16" customWidth="1"/>
    <col min="6400" max="6400" width="9.140625" style="16"/>
    <col min="6401" max="6401" width="10.5703125" style="16" customWidth="1"/>
    <col min="6402" max="6402" width="16.28515625" style="16" customWidth="1"/>
    <col min="6403" max="6403" width="10.42578125" style="16" customWidth="1"/>
    <col min="6404" max="6404" width="12.5703125" style="16" customWidth="1"/>
    <col min="6405" max="6653" width="9.140625" style="16"/>
    <col min="6654" max="6654" width="3.5703125" style="16" customWidth="1"/>
    <col min="6655" max="6655" width="43.42578125" style="16" customWidth="1"/>
    <col min="6656" max="6656" width="9.140625" style="16"/>
    <col min="6657" max="6657" width="10.5703125" style="16" customWidth="1"/>
    <col min="6658" max="6658" width="16.28515625" style="16" customWidth="1"/>
    <col min="6659" max="6659" width="10.42578125" style="16" customWidth="1"/>
    <col min="6660" max="6660" width="12.5703125" style="16" customWidth="1"/>
    <col min="6661" max="6909" width="9.140625" style="16"/>
    <col min="6910" max="6910" width="3.5703125" style="16" customWidth="1"/>
    <col min="6911" max="6911" width="43.42578125" style="16" customWidth="1"/>
    <col min="6912" max="6912" width="9.140625" style="16"/>
    <col min="6913" max="6913" width="10.5703125" style="16" customWidth="1"/>
    <col min="6914" max="6914" width="16.28515625" style="16" customWidth="1"/>
    <col min="6915" max="6915" width="10.42578125" style="16" customWidth="1"/>
    <col min="6916" max="6916" width="12.5703125" style="16" customWidth="1"/>
    <col min="6917" max="7165" width="9.140625" style="16"/>
    <col min="7166" max="7166" width="3.5703125" style="16" customWidth="1"/>
    <col min="7167" max="7167" width="43.42578125" style="16" customWidth="1"/>
    <col min="7168" max="7168" width="9.140625" style="16"/>
    <col min="7169" max="7169" width="10.5703125" style="16" customWidth="1"/>
    <col min="7170" max="7170" width="16.28515625" style="16" customWidth="1"/>
    <col min="7171" max="7171" width="10.42578125" style="16" customWidth="1"/>
    <col min="7172" max="7172" width="12.5703125" style="16" customWidth="1"/>
    <col min="7173" max="7421" width="9.140625" style="16"/>
    <col min="7422" max="7422" width="3.5703125" style="16" customWidth="1"/>
    <col min="7423" max="7423" width="43.42578125" style="16" customWidth="1"/>
    <col min="7424" max="7424" width="9.140625" style="16"/>
    <col min="7425" max="7425" width="10.5703125" style="16" customWidth="1"/>
    <col min="7426" max="7426" width="16.28515625" style="16" customWidth="1"/>
    <col min="7427" max="7427" width="10.42578125" style="16" customWidth="1"/>
    <col min="7428" max="7428" width="12.5703125" style="16" customWidth="1"/>
    <col min="7429" max="7677" width="9.140625" style="16"/>
    <col min="7678" max="7678" width="3.5703125" style="16" customWidth="1"/>
    <col min="7679" max="7679" width="43.42578125" style="16" customWidth="1"/>
    <col min="7680" max="7680" width="9.140625" style="16"/>
    <col min="7681" max="7681" width="10.5703125" style="16" customWidth="1"/>
    <col min="7682" max="7682" width="16.28515625" style="16" customWidth="1"/>
    <col min="7683" max="7683" width="10.42578125" style="16" customWidth="1"/>
    <col min="7684" max="7684" width="12.5703125" style="16" customWidth="1"/>
    <col min="7685" max="7933" width="9.140625" style="16"/>
    <col min="7934" max="7934" width="3.5703125" style="16" customWidth="1"/>
    <col min="7935" max="7935" width="43.42578125" style="16" customWidth="1"/>
    <col min="7936" max="7936" width="9.140625" style="16"/>
    <col min="7937" max="7937" width="10.5703125" style="16" customWidth="1"/>
    <col min="7938" max="7938" width="16.28515625" style="16" customWidth="1"/>
    <col min="7939" max="7939" width="10.42578125" style="16" customWidth="1"/>
    <col min="7940" max="7940" width="12.5703125" style="16" customWidth="1"/>
    <col min="7941" max="8189" width="9.140625" style="16"/>
    <col min="8190" max="8190" width="3.5703125" style="16" customWidth="1"/>
    <col min="8191" max="8191" width="43.42578125" style="16" customWidth="1"/>
    <col min="8192" max="8192" width="9.140625" style="16"/>
    <col min="8193" max="8193" width="10.5703125" style="16" customWidth="1"/>
    <col min="8194" max="8194" width="16.28515625" style="16" customWidth="1"/>
    <col min="8195" max="8195" width="10.42578125" style="16" customWidth="1"/>
    <col min="8196" max="8196" width="12.5703125" style="16" customWidth="1"/>
    <col min="8197" max="8445" width="9.140625" style="16"/>
    <col min="8446" max="8446" width="3.5703125" style="16" customWidth="1"/>
    <col min="8447" max="8447" width="43.42578125" style="16" customWidth="1"/>
    <col min="8448" max="8448" width="9.140625" style="16"/>
    <col min="8449" max="8449" width="10.5703125" style="16" customWidth="1"/>
    <col min="8450" max="8450" width="16.28515625" style="16" customWidth="1"/>
    <col min="8451" max="8451" width="10.42578125" style="16" customWidth="1"/>
    <col min="8452" max="8452" width="12.5703125" style="16" customWidth="1"/>
    <col min="8453" max="8701" width="9.140625" style="16"/>
    <col min="8702" max="8702" width="3.5703125" style="16" customWidth="1"/>
    <col min="8703" max="8703" width="43.42578125" style="16" customWidth="1"/>
    <col min="8704" max="8704" width="9.140625" style="16"/>
    <col min="8705" max="8705" width="10.5703125" style="16" customWidth="1"/>
    <col min="8706" max="8706" width="16.28515625" style="16" customWidth="1"/>
    <col min="8707" max="8707" width="10.42578125" style="16" customWidth="1"/>
    <col min="8708" max="8708" width="12.5703125" style="16" customWidth="1"/>
    <col min="8709" max="8957" width="9.140625" style="16"/>
    <col min="8958" max="8958" width="3.5703125" style="16" customWidth="1"/>
    <col min="8959" max="8959" width="43.42578125" style="16" customWidth="1"/>
    <col min="8960" max="8960" width="9.140625" style="16"/>
    <col min="8961" max="8961" width="10.5703125" style="16" customWidth="1"/>
    <col min="8962" max="8962" width="16.28515625" style="16" customWidth="1"/>
    <col min="8963" max="8963" width="10.42578125" style="16" customWidth="1"/>
    <col min="8964" max="8964" width="12.5703125" style="16" customWidth="1"/>
    <col min="8965" max="9213" width="9.140625" style="16"/>
    <col min="9214" max="9214" width="3.5703125" style="16" customWidth="1"/>
    <col min="9215" max="9215" width="43.42578125" style="16" customWidth="1"/>
    <col min="9216" max="9216" width="9.140625" style="16"/>
    <col min="9217" max="9217" width="10.5703125" style="16" customWidth="1"/>
    <col min="9218" max="9218" width="16.28515625" style="16" customWidth="1"/>
    <col min="9219" max="9219" width="10.42578125" style="16" customWidth="1"/>
    <col min="9220" max="9220" width="12.5703125" style="16" customWidth="1"/>
    <col min="9221" max="9469" width="9.140625" style="16"/>
    <col min="9470" max="9470" width="3.5703125" style="16" customWidth="1"/>
    <col min="9471" max="9471" width="43.42578125" style="16" customWidth="1"/>
    <col min="9472" max="9472" width="9.140625" style="16"/>
    <col min="9473" max="9473" width="10.5703125" style="16" customWidth="1"/>
    <col min="9474" max="9474" width="16.28515625" style="16" customWidth="1"/>
    <col min="9475" max="9475" width="10.42578125" style="16" customWidth="1"/>
    <col min="9476" max="9476" width="12.5703125" style="16" customWidth="1"/>
    <col min="9477" max="9725" width="9.140625" style="16"/>
    <col min="9726" max="9726" width="3.5703125" style="16" customWidth="1"/>
    <col min="9727" max="9727" width="43.42578125" style="16" customWidth="1"/>
    <col min="9728" max="9728" width="9.140625" style="16"/>
    <col min="9729" max="9729" width="10.5703125" style="16" customWidth="1"/>
    <col min="9730" max="9730" width="16.28515625" style="16" customWidth="1"/>
    <col min="9731" max="9731" width="10.42578125" style="16" customWidth="1"/>
    <col min="9732" max="9732" width="12.5703125" style="16" customWidth="1"/>
    <col min="9733" max="9981" width="9.140625" style="16"/>
    <col min="9982" max="9982" width="3.5703125" style="16" customWidth="1"/>
    <col min="9983" max="9983" width="43.42578125" style="16" customWidth="1"/>
    <col min="9984" max="9984" width="9.140625" style="16"/>
    <col min="9985" max="9985" width="10.5703125" style="16" customWidth="1"/>
    <col min="9986" max="9986" width="16.28515625" style="16" customWidth="1"/>
    <col min="9987" max="9987" width="10.42578125" style="16" customWidth="1"/>
    <col min="9988" max="9988" width="12.5703125" style="16" customWidth="1"/>
    <col min="9989" max="10237" width="9.140625" style="16"/>
    <col min="10238" max="10238" width="3.5703125" style="16" customWidth="1"/>
    <col min="10239" max="10239" width="43.42578125" style="16" customWidth="1"/>
    <col min="10240" max="10240" width="9.140625" style="16"/>
    <col min="10241" max="10241" width="10.5703125" style="16" customWidth="1"/>
    <col min="10242" max="10242" width="16.28515625" style="16" customWidth="1"/>
    <col min="10243" max="10243" width="10.42578125" style="16" customWidth="1"/>
    <col min="10244" max="10244" width="12.5703125" style="16" customWidth="1"/>
    <col min="10245" max="10493" width="9.140625" style="16"/>
    <col min="10494" max="10494" width="3.5703125" style="16" customWidth="1"/>
    <col min="10495" max="10495" width="43.42578125" style="16" customWidth="1"/>
    <col min="10496" max="10496" width="9.140625" style="16"/>
    <col min="10497" max="10497" width="10.5703125" style="16" customWidth="1"/>
    <col min="10498" max="10498" width="16.28515625" style="16" customWidth="1"/>
    <col min="10499" max="10499" width="10.42578125" style="16" customWidth="1"/>
    <col min="10500" max="10500" width="12.5703125" style="16" customWidth="1"/>
    <col min="10501" max="10749" width="9.140625" style="16"/>
    <col min="10750" max="10750" width="3.5703125" style="16" customWidth="1"/>
    <col min="10751" max="10751" width="43.42578125" style="16" customWidth="1"/>
    <col min="10752" max="10752" width="9.140625" style="16"/>
    <col min="10753" max="10753" width="10.5703125" style="16" customWidth="1"/>
    <col min="10754" max="10754" width="16.28515625" style="16" customWidth="1"/>
    <col min="10755" max="10755" width="10.42578125" style="16" customWidth="1"/>
    <col min="10756" max="10756" width="12.5703125" style="16" customWidth="1"/>
    <col min="10757" max="11005" width="9.140625" style="16"/>
    <col min="11006" max="11006" width="3.5703125" style="16" customWidth="1"/>
    <col min="11007" max="11007" width="43.42578125" style="16" customWidth="1"/>
    <col min="11008" max="11008" width="9.140625" style="16"/>
    <col min="11009" max="11009" width="10.5703125" style="16" customWidth="1"/>
    <col min="11010" max="11010" width="16.28515625" style="16" customWidth="1"/>
    <col min="11011" max="11011" width="10.42578125" style="16" customWidth="1"/>
    <col min="11012" max="11012" width="12.5703125" style="16" customWidth="1"/>
    <col min="11013" max="11261" width="9.140625" style="16"/>
    <col min="11262" max="11262" width="3.5703125" style="16" customWidth="1"/>
    <col min="11263" max="11263" width="43.42578125" style="16" customWidth="1"/>
    <col min="11264" max="11264" width="9.140625" style="16"/>
    <col min="11265" max="11265" width="10.5703125" style="16" customWidth="1"/>
    <col min="11266" max="11266" width="16.28515625" style="16" customWidth="1"/>
    <col min="11267" max="11267" width="10.42578125" style="16" customWidth="1"/>
    <col min="11268" max="11268" width="12.5703125" style="16" customWidth="1"/>
    <col min="11269" max="11517" width="9.140625" style="16"/>
    <col min="11518" max="11518" width="3.5703125" style="16" customWidth="1"/>
    <col min="11519" max="11519" width="43.42578125" style="16" customWidth="1"/>
    <col min="11520" max="11520" width="9.140625" style="16"/>
    <col min="11521" max="11521" width="10.5703125" style="16" customWidth="1"/>
    <col min="11522" max="11522" width="16.28515625" style="16" customWidth="1"/>
    <col min="11523" max="11523" width="10.42578125" style="16" customWidth="1"/>
    <col min="11524" max="11524" width="12.5703125" style="16" customWidth="1"/>
    <col min="11525" max="11773" width="9.140625" style="16"/>
    <col min="11774" max="11774" width="3.5703125" style="16" customWidth="1"/>
    <col min="11775" max="11775" width="43.42578125" style="16" customWidth="1"/>
    <col min="11776" max="11776" width="9.140625" style="16"/>
    <col min="11777" max="11777" width="10.5703125" style="16" customWidth="1"/>
    <col min="11778" max="11778" width="16.28515625" style="16" customWidth="1"/>
    <col min="11779" max="11779" width="10.42578125" style="16" customWidth="1"/>
    <col min="11780" max="11780" width="12.5703125" style="16" customWidth="1"/>
    <col min="11781" max="12029" width="9.140625" style="16"/>
    <col min="12030" max="12030" width="3.5703125" style="16" customWidth="1"/>
    <col min="12031" max="12031" width="43.42578125" style="16" customWidth="1"/>
    <col min="12032" max="12032" width="9.140625" style="16"/>
    <col min="12033" max="12033" width="10.5703125" style="16" customWidth="1"/>
    <col min="12034" max="12034" width="16.28515625" style="16" customWidth="1"/>
    <col min="12035" max="12035" width="10.42578125" style="16" customWidth="1"/>
    <col min="12036" max="12036" width="12.5703125" style="16" customWidth="1"/>
    <col min="12037" max="12285" width="9.140625" style="16"/>
    <col min="12286" max="12286" width="3.5703125" style="16" customWidth="1"/>
    <col min="12287" max="12287" width="43.42578125" style="16" customWidth="1"/>
    <col min="12288" max="12288" width="9.140625" style="16"/>
    <col min="12289" max="12289" width="10.5703125" style="16" customWidth="1"/>
    <col min="12290" max="12290" width="16.28515625" style="16" customWidth="1"/>
    <col min="12291" max="12291" width="10.42578125" style="16" customWidth="1"/>
    <col min="12292" max="12292" width="12.5703125" style="16" customWidth="1"/>
    <col min="12293" max="12541" width="9.140625" style="16"/>
    <col min="12542" max="12542" width="3.5703125" style="16" customWidth="1"/>
    <col min="12543" max="12543" width="43.42578125" style="16" customWidth="1"/>
    <col min="12544" max="12544" width="9.140625" style="16"/>
    <col min="12545" max="12545" width="10.5703125" style="16" customWidth="1"/>
    <col min="12546" max="12546" width="16.28515625" style="16" customWidth="1"/>
    <col min="12547" max="12547" width="10.42578125" style="16" customWidth="1"/>
    <col min="12548" max="12548" width="12.5703125" style="16" customWidth="1"/>
    <col min="12549" max="12797" width="9.140625" style="16"/>
    <col min="12798" max="12798" width="3.5703125" style="16" customWidth="1"/>
    <col min="12799" max="12799" width="43.42578125" style="16" customWidth="1"/>
    <col min="12800" max="12800" width="9.140625" style="16"/>
    <col min="12801" max="12801" width="10.5703125" style="16" customWidth="1"/>
    <col min="12802" max="12802" width="16.28515625" style="16" customWidth="1"/>
    <col min="12803" max="12803" width="10.42578125" style="16" customWidth="1"/>
    <col min="12804" max="12804" width="12.5703125" style="16" customWidth="1"/>
    <col min="12805" max="13053" width="9.140625" style="16"/>
    <col min="13054" max="13054" width="3.5703125" style="16" customWidth="1"/>
    <col min="13055" max="13055" width="43.42578125" style="16" customWidth="1"/>
    <col min="13056" max="13056" width="9.140625" style="16"/>
    <col min="13057" max="13057" width="10.5703125" style="16" customWidth="1"/>
    <col min="13058" max="13058" width="16.28515625" style="16" customWidth="1"/>
    <col min="13059" max="13059" width="10.42578125" style="16" customWidth="1"/>
    <col min="13060" max="13060" width="12.5703125" style="16" customWidth="1"/>
    <col min="13061" max="13309" width="9.140625" style="16"/>
    <col min="13310" max="13310" width="3.5703125" style="16" customWidth="1"/>
    <col min="13311" max="13311" width="43.42578125" style="16" customWidth="1"/>
    <col min="13312" max="13312" width="9.140625" style="16"/>
    <col min="13313" max="13313" width="10.5703125" style="16" customWidth="1"/>
    <col min="13314" max="13314" width="16.28515625" style="16" customWidth="1"/>
    <col min="13315" max="13315" width="10.42578125" style="16" customWidth="1"/>
    <col min="13316" max="13316" width="12.5703125" style="16" customWidth="1"/>
    <col min="13317" max="13565" width="9.140625" style="16"/>
    <col min="13566" max="13566" width="3.5703125" style="16" customWidth="1"/>
    <col min="13567" max="13567" width="43.42578125" style="16" customWidth="1"/>
    <col min="13568" max="13568" width="9.140625" style="16"/>
    <col min="13569" max="13569" width="10.5703125" style="16" customWidth="1"/>
    <col min="13570" max="13570" width="16.28515625" style="16" customWidth="1"/>
    <col min="13571" max="13571" width="10.42578125" style="16" customWidth="1"/>
    <col min="13572" max="13572" width="12.5703125" style="16" customWidth="1"/>
    <col min="13573" max="13821" width="9.140625" style="16"/>
    <col min="13822" max="13822" width="3.5703125" style="16" customWidth="1"/>
    <col min="13823" max="13823" width="43.42578125" style="16" customWidth="1"/>
    <col min="13824" max="13824" width="9.140625" style="16"/>
    <col min="13825" max="13825" width="10.5703125" style="16" customWidth="1"/>
    <col min="13826" max="13826" width="16.28515625" style="16" customWidth="1"/>
    <col min="13827" max="13827" width="10.42578125" style="16" customWidth="1"/>
    <col min="13828" max="13828" width="12.5703125" style="16" customWidth="1"/>
    <col min="13829" max="14077" width="9.140625" style="16"/>
    <col min="14078" max="14078" width="3.5703125" style="16" customWidth="1"/>
    <col min="14079" max="14079" width="43.42578125" style="16" customWidth="1"/>
    <col min="14080" max="14080" width="9.140625" style="16"/>
    <col min="14081" max="14081" width="10.5703125" style="16" customWidth="1"/>
    <col min="14082" max="14082" width="16.28515625" style="16" customWidth="1"/>
    <col min="14083" max="14083" width="10.42578125" style="16" customWidth="1"/>
    <col min="14084" max="14084" width="12.5703125" style="16" customWidth="1"/>
    <col min="14085" max="14333" width="9.140625" style="16"/>
    <col min="14334" max="14334" width="3.5703125" style="16" customWidth="1"/>
    <col min="14335" max="14335" width="43.42578125" style="16" customWidth="1"/>
    <col min="14336" max="14336" width="9.140625" style="16"/>
    <col min="14337" max="14337" width="10.5703125" style="16" customWidth="1"/>
    <col min="14338" max="14338" width="16.28515625" style="16" customWidth="1"/>
    <col min="14339" max="14339" width="10.42578125" style="16" customWidth="1"/>
    <col min="14340" max="14340" width="12.5703125" style="16" customWidth="1"/>
    <col min="14341" max="14589" width="9.140625" style="16"/>
    <col min="14590" max="14590" width="3.5703125" style="16" customWidth="1"/>
    <col min="14591" max="14591" width="43.42578125" style="16" customWidth="1"/>
    <col min="14592" max="14592" width="9.140625" style="16"/>
    <col min="14593" max="14593" width="10.5703125" style="16" customWidth="1"/>
    <col min="14594" max="14594" width="16.28515625" style="16" customWidth="1"/>
    <col min="14595" max="14595" width="10.42578125" style="16" customWidth="1"/>
    <col min="14596" max="14596" width="12.5703125" style="16" customWidth="1"/>
    <col min="14597" max="14845" width="9.140625" style="16"/>
    <col min="14846" max="14846" width="3.5703125" style="16" customWidth="1"/>
    <col min="14847" max="14847" width="43.42578125" style="16" customWidth="1"/>
    <col min="14848" max="14848" width="9.140625" style="16"/>
    <col min="14849" max="14849" width="10.5703125" style="16" customWidth="1"/>
    <col min="14850" max="14850" width="16.28515625" style="16" customWidth="1"/>
    <col min="14851" max="14851" width="10.42578125" style="16" customWidth="1"/>
    <col min="14852" max="14852" width="12.5703125" style="16" customWidth="1"/>
    <col min="14853" max="15101" width="9.140625" style="16"/>
    <col min="15102" max="15102" width="3.5703125" style="16" customWidth="1"/>
    <col min="15103" max="15103" width="43.42578125" style="16" customWidth="1"/>
    <col min="15104" max="15104" width="9.140625" style="16"/>
    <col min="15105" max="15105" width="10.5703125" style="16" customWidth="1"/>
    <col min="15106" max="15106" width="16.28515625" style="16" customWidth="1"/>
    <col min="15107" max="15107" width="10.42578125" style="16" customWidth="1"/>
    <col min="15108" max="15108" width="12.5703125" style="16" customWidth="1"/>
    <col min="15109" max="15357" width="9.140625" style="16"/>
    <col min="15358" max="15358" width="3.5703125" style="16" customWidth="1"/>
    <col min="15359" max="15359" width="43.42578125" style="16" customWidth="1"/>
    <col min="15360" max="15360" width="9.140625" style="16"/>
    <col min="15361" max="15361" width="10.5703125" style="16" customWidth="1"/>
    <col min="15362" max="15362" width="16.28515625" style="16" customWidth="1"/>
    <col min="15363" max="15363" width="10.42578125" style="16" customWidth="1"/>
    <col min="15364" max="15364" width="12.5703125" style="16" customWidth="1"/>
    <col min="15365" max="15613" width="9.140625" style="16"/>
    <col min="15614" max="15614" width="3.5703125" style="16" customWidth="1"/>
    <col min="15615" max="15615" width="43.42578125" style="16" customWidth="1"/>
    <col min="15616" max="15616" width="9.140625" style="16"/>
    <col min="15617" max="15617" width="10.5703125" style="16" customWidth="1"/>
    <col min="15618" max="15618" width="16.28515625" style="16" customWidth="1"/>
    <col min="15619" max="15619" width="10.42578125" style="16" customWidth="1"/>
    <col min="15620" max="15620" width="12.5703125" style="16" customWidth="1"/>
    <col min="15621" max="15869" width="9.140625" style="16"/>
    <col min="15870" max="15870" width="3.5703125" style="16" customWidth="1"/>
    <col min="15871" max="15871" width="43.42578125" style="16" customWidth="1"/>
    <col min="15872" max="15872" width="9.140625" style="16"/>
    <col min="15873" max="15873" width="10.5703125" style="16" customWidth="1"/>
    <col min="15874" max="15874" width="16.28515625" style="16" customWidth="1"/>
    <col min="15875" max="15875" width="10.42578125" style="16" customWidth="1"/>
    <col min="15876" max="15876" width="12.5703125" style="16" customWidth="1"/>
    <col min="15877" max="16125" width="9.140625" style="16"/>
    <col min="16126" max="16126" width="3.5703125" style="16" customWidth="1"/>
    <col min="16127" max="16127" width="43.42578125" style="16" customWidth="1"/>
    <col min="16128" max="16128" width="9.140625" style="16"/>
    <col min="16129" max="16129" width="10.5703125" style="16" customWidth="1"/>
    <col min="16130" max="16130" width="16.28515625" style="16" customWidth="1"/>
    <col min="16131" max="16131" width="10.42578125" style="16" customWidth="1"/>
    <col min="16132" max="16132" width="12.5703125" style="16" customWidth="1"/>
    <col min="16133" max="16384" width="9.140625" style="16"/>
  </cols>
  <sheetData>
    <row r="2" spans="1:8" ht="54" customHeight="1" x14ac:dyDescent="0.25">
      <c r="B2" s="49" t="s">
        <v>85</v>
      </c>
    </row>
    <row r="3" spans="1:8" s="1" customFormat="1" ht="51.75" customHeight="1" x14ac:dyDescent="0.2">
      <c r="B3" s="2" t="s">
        <v>61</v>
      </c>
    </row>
    <row r="4" spans="1:8" s="1" customFormat="1" ht="89.25" x14ac:dyDescent="0.2">
      <c r="A4" s="3" t="s">
        <v>0</v>
      </c>
      <c r="B4" s="4" t="s">
        <v>1</v>
      </c>
      <c r="C4" s="3" t="s">
        <v>2</v>
      </c>
      <c r="D4" s="3" t="s">
        <v>3</v>
      </c>
      <c r="E4" s="5" t="s">
        <v>4</v>
      </c>
      <c r="F4" s="5" t="s">
        <v>5</v>
      </c>
      <c r="G4" s="5" t="s">
        <v>6</v>
      </c>
      <c r="H4" s="5" t="s">
        <v>86</v>
      </c>
    </row>
    <row r="5" spans="1:8" s="1" customFormat="1" ht="114.75" x14ac:dyDescent="0.2">
      <c r="A5" s="6" t="s">
        <v>7</v>
      </c>
      <c r="B5" s="7" t="s">
        <v>29</v>
      </c>
      <c r="C5" s="8" t="s">
        <v>8</v>
      </c>
      <c r="D5" s="5">
        <v>2000</v>
      </c>
      <c r="E5" s="5">
        <v>0</v>
      </c>
      <c r="F5" s="9">
        <f>SUM(D5*E5)</f>
        <v>0</v>
      </c>
      <c r="G5" s="9">
        <f>SUM(F5*1.08)</f>
        <v>0</v>
      </c>
      <c r="H5" s="8"/>
    </row>
    <row r="6" spans="1:8" s="1" customFormat="1" ht="102" x14ac:dyDescent="0.2">
      <c r="A6" s="6" t="s">
        <v>9</v>
      </c>
      <c r="B6" s="7" t="s">
        <v>30</v>
      </c>
      <c r="C6" s="8" t="s">
        <v>8</v>
      </c>
      <c r="D6" s="5">
        <v>50</v>
      </c>
      <c r="E6" s="5">
        <v>0</v>
      </c>
      <c r="F6" s="9">
        <f>SUM(D6*E6)</f>
        <v>0</v>
      </c>
      <c r="G6" s="9">
        <f t="shared" ref="G6:G9" si="0">SUM(F6*1.08)</f>
        <v>0</v>
      </c>
      <c r="H6" s="8"/>
    </row>
    <row r="7" spans="1:8" s="1" customFormat="1" ht="102" x14ac:dyDescent="0.2">
      <c r="A7" s="6" t="s">
        <v>10</v>
      </c>
      <c r="B7" s="7" t="s">
        <v>31</v>
      </c>
      <c r="C7" s="8" t="s">
        <v>8</v>
      </c>
      <c r="D7" s="5">
        <v>25</v>
      </c>
      <c r="E7" s="5">
        <v>0</v>
      </c>
      <c r="F7" s="9">
        <f>SUM(D7*E7)</f>
        <v>0</v>
      </c>
      <c r="G7" s="9">
        <f t="shared" si="0"/>
        <v>0</v>
      </c>
      <c r="H7" s="8"/>
    </row>
    <row r="8" spans="1:8" s="1" customFormat="1" ht="178.5" x14ac:dyDescent="0.2">
      <c r="A8" s="6" t="s">
        <v>11</v>
      </c>
      <c r="B8" s="7" t="s">
        <v>32</v>
      </c>
      <c r="C8" s="8" t="s">
        <v>8</v>
      </c>
      <c r="D8" s="5">
        <v>100</v>
      </c>
      <c r="E8" s="5">
        <v>0</v>
      </c>
      <c r="F8" s="9">
        <f>SUM(D8*E8)</f>
        <v>0</v>
      </c>
      <c r="G8" s="9">
        <f t="shared" si="0"/>
        <v>0</v>
      </c>
      <c r="H8" s="8"/>
    </row>
    <row r="9" spans="1:8" s="1" customFormat="1" ht="153" x14ac:dyDescent="0.2">
      <c r="A9" s="6" t="s">
        <v>12</v>
      </c>
      <c r="B9" s="7" t="s">
        <v>14</v>
      </c>
      <c r="C9" s="8" t="s">
        <v>8</v>
      </c>
      <c r="D9" s="5">
        <v>8</v>
      </c>
      <c r="E9" s="5">
        <v>0</v>
      </c>
      <c r="F9" s="9">
        <f>SUM(D9*E9)</f>
        <v>0</v>
      </c>
      <c r="G9" s="9">
        <f t="shared" si="0"/>
        <v>0</v>
      </c>
      <c r="H9" s="8"/>
    </row>
    <row r="10" spans="1:8" s="1" customFormat="1" ht="89.25" x14ac:dyDescent="0.2">
      <c r="A10" s="6" t="s">
        <v>13</v>
      </c>
      <c r="B10" s="14" t="s">
        <v>15</v>
      </c>
      <c r="C10" s="8"/>
      <c r="D10" s="5"/>
      <c r="E10" s="5">
        <v>0</v>
      </c>
      <c r="F10" s="9"/>
      <c r="G10" s="9"/>
      <c r="H10" s="8"/>
    </row>
    <row r="11" spans="1:8" s="1" customFormat="1" ht="12.75" x14ac:dyDescent="0.2">
      <c r="A11" s="10"/>
      <c r="B11" s="11"/>
      <c r="D11" s="12"/>
      <c r="E11" s="12"/>
      <c r="F11" s="13"/>
      <c r="G11" s="13"/>
    </row>
    <row r="12" spans="1:8" s="1" customFormat="1" ht="12.75" x14ac:dyDescent="0.2">
      <c r="F12" s="13">
        <f>SUM(F5:F11)</f>
        <v>0</v>
      </c>
      <c r="G12" s="13">
        <f>SUM(G5:G10)</f>
        <v>0</v>
      </c>
    </row>
    <row r="13" spans="1:8" s="1" customFormat="1" ht="12.75" x14ac:dyDescent="0.2">
      <c r="F13" s="13"/>
      <c r="G13" s="13"/>
    </row>
    <row r="14" spans="1:8" s="1" customFormat="1" ht="12.75" x14ac:dyDescent="0.2"/>
    <row r="15" spans="1:8" s="1" customFormat="1" ht="12.75" x14ac:dyDescent="0.2"/>
    <row r="16" spans="1:8" s="1" customFormat="1" ht="12.75" x14ac:dyDescent="0.2"/>
    <row r="17" spans="1:8" s="1" customFormat="1" ht="12.75" x14ac:dyDescent="0.2">
      <c r="B17" s="2" t="s">
        <v>62</v>
      </c>
    </row>
    <row r="18" spans="1:8" s="1" customFormat="1" ht="89.25" x14ac:dyDescent="0.2">
      <c r="A18" s="3" t="s">
        <v>0</v>
      </c>
      <c r="B18" s="4" t="s">
        <v>1</v>
      </c>
      <c r="C18" s="3" t="s">
        <v>2</v>
      </c>
      <c r="D18" s="3" t="s">
        <v>3</v>
      </c>
      <c r="E18" s="5" t="s">
        <v>4</v>
      </c>
      <c r="F18" s="5" t="s">
        <v>5</v>
      </c>
      <c r="G18" s="5" t="s">
        <v>6</v>
      </c>
      <c r="H18" s="5" t="s">
        <v>86</v>
      </c>
    </row>
    <row r="19" spans="1:8" s="1" customFormat="1" ht="357" x14ac:dyDescent="0.2">
      <c r="A19" s="6" t="s">
        <v>7</v>
      </c>
      <c r="B19" s="7" t="s">
        <v>17</v>
      </c>
      <c r="C19" s="8" t="s">
        <v>8</v>
      </c>
      <c r="D19" s="5">
        <v>700</v>
      </c>
      <c r="E19" s="5">
        <v>0</v>
      </c>
      <c r="F19" s="9">
        <f>SUM(D19*E19)</f>
        <v>0</v>
      </c>
      <c r="G19" s="9">
        <f>SUM(F19*1.08)</f>
        <v>0</v>
      </c>
      <c r="H19" s="8"/>
    </row>
    <row r="20" spans="1:8" s="1" customFormat="1" ht="382.5" x14ac:dyDescent="0.2">
      <c r="A20" s="6" t="s">
        <v>9</v>
      </c>
      <c r="B20" s="14" t="s">
        <v>18</v>
      </c>
      <c r="C20" s="8" t="s">
        <v>8</v>
      </c>
      <c r="D20" s="5">
        <v>100</v>
      </c>
      <c r="E20" s="5">
        <v>0</v>
      </c>
      <c r="F20" s="9">
        <f t="shared" ref="F20:F22" si="1">SUM(D20*E20)</f>
        <v>0</v>
      </c>
      <c r="G20" s="9">
        <f t="shared" ref="G20:G22" si="2">SUM(F20*1.08)</f>
        <v>0</v>
      </c>
      <c r="H20" s="8"/>
    </row>
    <row r="21" spans="1:8" s="1" customFormat="1" ht="395.25" x14ac:dyDescent="0.2">
      <c r="A21" s="6" t="s">
        <v>10</v>
      </c>
      <c r="B21" s="7" t="s">
        <v>19</v>
      </c>
      <c r="C21" s="8" t="s">
        <v>8</v>
      </c>
      <c r="D21" s="5">
        <v>100</v>
      </c>
      <c r="E21" s="5">
        <v>0</v>
      </c>
      <c r="F21" s="9">
        <f t="shared" si="1"/>
        <v>0</v>
      </c>
      <c r="G21" s="9">
        <f t="shared" si="2"/>
        <v>0</v>
      </c>
      <c r="H21" s="8"/>
    </row>
    <row r="22" spans="1:8" s="1" customFormat="1" ht="369.75" x14ac:dyDescent="0.2">
      <c r="A22" s="6" t="s">
        <v>11</v>
      </c>
      <c r="B22" s="14" t="s">
        <v>16</v>
      </c>
      <c r="C22" s="8" t="s">
        <v>8</v>
      </c>
      <c r="D22" s="5">
        <v>100</v>
      </c>
      <c r="E22" s="5">
        <v>0</v>
      </c>
      <c r="F22" s="9">
        <f t="shared" si="1"/>
        <v>0</v>
      </c>
      <c r="G22" s="9">
        <f t="shared" si="2"/>
        <v>0</v>
      </c>
      <c r="H22" s="8"/>
    </row>
    <row r="23" spans="1:8" s="1" customFormat="1" ht="12.75" x14ac:dyDescent="0.2">
      <c r="A23" s="6"/>
      <c r="B23" s="14" t="s">
        <v>25</v>
      </c>
      <c r="C23" s="8"/>
      <c r="D23" s="5"/>
      <c r="E23" s="5"/>
      <c r="F23" s="9"/>
      <c r="G23" s="9"/>
      <c r="H23" s="8"/>
    </row>
    <row r="24" spans="1:8" s="1" customFormat="1" ht="12.75" x14ac:dyDescent="0.2">
      <c r="B24" s="11"/>
      <c r="F24" s="13">
        <f>SUM(F19:F23)</f>
        <v>0</v>
      </c>
      <c r="G24" s="13">
        <f>SUM(G19:G23)</f>
        <v>0</v>
      </c>
    </row>
    <row r="25" spans="1:8" s="1" customFormat="1" ht="12.75" x14ac:dyDescent="0.2">
      <c r="B25" s="15"/>
    </row>
    <row r="26" spans="1:8" s="1" customFormat="1" ht="12.75" x14ac:dyDescent="0.2">
      <c r="B26" s="15"/>
    </row>
    <row r="32" spans="1:8" s="1" customFormat="1" ht="12.75" x14ac:dyDescent="0.2">
      <c r="B32" s="2" t="s">
        <v>63</v>
      </c>
    </row>
    <row r="33" spans="1:8" s="1" customFormat="1" ht="89.25" x14ac:dyDescent="0.2">
      <c r="A33" s="3" t="s">
        <v>0</v>
      </c>
      <c r="B33" s="4" t="s">
        <v>1</v>
      </c>
      <c r="C33" s="3" t="s">
        <v>2</v>
      </c>
      <c r="D33" s="3" t="s">
        <v>3</v>
      </c>
      <c r="E33" s="5" t="s">
        <v>4</v>
      </c>
      <c r="F33" s="5" t="s">
        <v>5</v>
      </c>
      <c r="G33" s="5" t="s">
        <v>6</v>
      </c>
      <c r="H33" s="5" t="s">
        <v>86</v>
      </c>
    </row>
    <row r="34" spans="1:8" s="1" customFormat="1" ht="318.75" x14ac:dyDescent="0.2">
      <c r="A34" s="6" t="s">
        <v>7</v>
      </c>
      <c r="B34" s="7" t="s">
        <v>22</v>
      </c>
      <c r="C34" s="8" t="s">
        <v>8</v>
      </c>
      <c r="D34" s="5">
        <v>200</v>
      </c>
      <c r="E34" s="5">
        <v>0</v>
      </c>
      <c r="F34" s="9">
        <f>SUM(D34*E34)</f>
        <v>0</v>
      </c>
      <c r="G34" s="9">
        <f>SUM(F34*1.08)</f>
        <v>0</v>
      </c>
      <c r="H34" s="8"/>
    </row>
    <row r="35" spans="1:8" s="1" customFormat="1" ht="318.75" x14ac:dyDescent="0.2">
      <c r="A35" s="6" t="s">
        <v>9</v>
      </c>
      <c r="B35" s="14" t="s">
        <v>23</v>
      </c>
      <c r="C35" s="8" t="s">
        <v>8</v>
      </c>
      <c r="D35" s="5">
        <v>50</v>
      </c>
      <c r="E35" s="5">
        <v>0</v>
      </c>
      <c r="F35" s="9">
        <f t="shared" ref="F35:F37" si="3">SUM(D35*E35)</f>
        <v>0</v>
      </c>
      <c r="G35" s="9">
        <f>SUM(F35*1.08)</f>
        <v>0</v>
      </c>
      <c r="H35" s="8"/>
    </row>
    <row r="36" spans="1:8" s="1" customFormat="1" ht="267.75" x14ac:dyDescent="0.2">
      <c r="A36" s="6" t="s">
        <v>10</v>
      </c>
      <c r="B36" s="7" t="s">
        <v>24</v>
      </c>
      <c r="C36" s="8" t="s">
        <v>8</v>
      </c>
      <c r="D36" s="5">
        <v>100</v>
      </c>
      <c r="E36" s="5">
        <v>0</v>
      </c>
      <c r="F36" s="9">
        <f t="shared" si="3"/>
        <v>0</v>
      </c>
      <c r="G36" s="9">
        <f>SUM(F36*1.08)</f>
        <v>0</v>
      </c>
      <c r="H36" s="8"/>
    </row>
    <row r="37" spans="1:8" s="1" customFormat="1" ht="127.5" x14ac:dyDescent="0.2">
      <c r="A37" s="6" t="s">
        <v>11</v>
      </c>
      <c r="B37" s="14" t="s">
        <v>20</v>
      </c>
      <c r="C37" s="8" t="s">
        <v>21</v>
      </c>
      <c r="D37" s="5">
        <v>25</v>
      </c>
      <c r="E37" s="5">
        <v>0</v>
      </c>
      <c r="F37" s="9">
        <f t="shared" si="3"/>
        <v>0</v>
      </c>
      <c r="G37" s="9">
        <f>SUM(F37*1.08)</f>
        <v>0</v>
      </c>
      <c r="H37" s="8"/>
    </row>
    <row r="38" spans="1:8" s="1" customFormat="1" ht="38.25" x14ac:dyDescent="0.2">
      <c r="A38" s="6"/>
      <c r="B38" s="14" t="s">
        <v>26</v>
      </c>
      <c r="C38" s="8"/>
      <c r="D38" s="5"/>
      <c r="E38" s="5">
        <v>0</v>
      </c>
      <c r="F38" s="9"/>
      <c r="G38" s="9"/>
      <c r="H38" s="8"/>
    </row>
    <row r="39" spans="1:8" s="1" customFormat="1" ht="12.75" x14ac:dyDescent="0.2">
      <c r="B39" s="11"/>
      <c r="F39" s="13">
        <f>SUM(F34:F38)</f>
        <v>0</v>
      </c>
      <c r="G39" s="13">
        <f>SUM(G34:G38)</f>
        <v>0</v>
      </c>
    </row>
    <row r="40" spans="1:8" s="1" customFormat="1" ht="12.75" x14ac:dyDescent="0.2">
      <c r="B40" s="11"/>
      <c r="F40" s="13"/>
      <c r="G40" s="13"/>
    </row>
    <row r="41" spans="1:8" s="1" customFormat="1" ht="12.75" x14ac:dyDescent="0.2">
      <c r="B41" s="11"/>
      <c r="F41" s="13"/>
      <c r="G41" s="13"/>
    </row>
    <row r="44" spans="1:8" s="1" customFormat="1" ht="12.75" x14ac:dyDescent="0.2">
      <c r="B44" s="2" t="s">
        <v>64</v>
      </c>
    </row>
    <row r="45" spans="1:8" s="1" customFormat="1" ht="89.25" x14ac:dyDescent="0.2">
      <c r="A45" s="3" t="s">
        <v>0</v>
      </c>
      <c r="B45" s="4" t="s">
        <v>1</v>
      </c>
      <c r="C45" s="3" t="s">
        <v>2</v>
      </c>
      <c r="D45" s="3" t="s">
        <v>3</v>
      </c>
      <c r="E45" s="5" t="s">
        <v>4</v>
      </c>
      <c r="F45" s="5" t="s">
        <v>5</v>
      </c>
      <c r="G45" s="5" t="s">
        <v>6</v>
      </c>
      <c r="H45" s="5" t="s">
        <v>86</v>
      </c>
    </row>
    <row r="46" spans="1:8" s="1" customFormat="1" ht="63.75" x14ac:dyDescent="0.2">
      <c r="A46" s="6" t="s">
        <v>7</v>
      </c>
      <c r="B46" s="7" t="s">
        <v>27</v>
      </c>
      <c r="C46" s="8" t="s">
        <v>8</v>
      </c>
      <c r="D46" s="5">
        <v>200</v>
      </c>
      <c r="E46" s="5">
        <v>0</v>
      </c>
      <c r="F46" s="9">
        <f>SUM(D46*E46)</f>
        <v>0</v>
      </c>
      <c r="G46" s="9">
        <f>SUM(F46*1.08)</f>
        <v>0</v>
      </c>
      <c r="H46" s="8"/>
    </row>
    <row r="47" spans="1:8" s="1" customFormat="1" ht="51" x14ac:dyDescent="0.2">
      <c r="A47" s="6"/>
      <c r="B47" s="14" t="s">
        <v>28</v>
      </c>
      <c r="C47" s="8"/>
      <c r="D47" s="5"/>
      <c r="E47" s="5"/>
      <c r="F47" s="9"/>
      <c r="G47" s="9"/>
      <c r="H47" s="8"/>
    </row>
    <row r="48" spans="1:8" s="1" customFormat="1" ht="12.75" x14ac:dyDescent="0.2">
      <c r="B48" s="11"/>
      <c r="F48" s="13">
        <f>SUM(F46:F47)</f>
        <v>0</v>
      </c>
      <c r="G48" s="13">
        <f>SUM(G46)</f>
        <v>0</v>
      </c>
    </row>
    <row r="51" spans="1:8" s="18" customFormat="1" ht="12.75" x14ac:dyDescent="0.25">
      <c r="B51" s="18" t="s">
        <v>65</v>
      </c>
    </row>
    <row r="52" spans="1:8" s="18" customFormat="1" ht="89.25" x14ac:dyDescent="0.25">
      <c r="A52" s="19" t="s">
        <v>0</v>
      </c>
      <c r="B52" s="20" t="s">
        <v>33</v>
      </c>
      <c r="C52" s="20" t="s">
        <v>34</v>
      </c>
      <c r="D52" s="20" t="s">
        <v>35</v>
      </c>
      <c r="E52" s="21" t="s">
        <v>36</v>
      </c>
      <c r="F52" s="21" t="s">
        <v>37</v>
      </c>
      <c r="G52" s="21" t="s">
        <v>38</v>
      </c>
      <c r="H52" s="22" t="s">
        <v>86</v>
      </c>
    </row>
    <row r="53" spans="1:8" s="18" customFormat="1" ht="26.25" customHeight="1" x14ac:dyDescent="0.25">
      <c r="A53" s="23" t="s">
        <v>7</v>
      </c>
      <c r="B53" s="24" t="s">
        <v>39</v>
      </c>
      <c r="C53" s="25" t="s">
        <v>40</v>
      </c>
      <c r="D53" s="25">
        <v>15</v>
      </c>
      <c r="E53" s="26">
        <v>0</v>
      </c>
      <c r="F53" s="27">
        <f>SUM(D53*E53)</f>
        <v>0</v>
      </c>
      <c r="G53" s="28">
        <f>SUM(F53*1.08)</f>
        <v>0</v>
      </c>
      <c r="H53" s="19"/>
    </row>
    <row r="54" spans="1:8" s="18" customFormat="1" ht="12.75" x14ac:dyDescent="0.25">
      <c r="F54" s="29">
        <f>SUM(F53:F53)</f>
        <v>0</v>
      </c>
      <c r="G54" s="29">
        <f>SUM(G53:G53)</f>
        <v>0</v>
      </c>
    </row>
    <row r="56" spans="1:8" s="18" customFormat="1" ht="12.75" x14ac:dyDescent="0.25">
      <c r="B56" s="18" t="s">
        <v>66</v>
      </c>
    </row>
    <row r="57" spans="1:8" s="18" customFormat="1" ht="89.25" x14ac:dyDescent="0.25">
      <c r="A57" s="19" t="s">
        <v>0</v>
      </c>
      <c r="B57" s="19" t="s">
        <v>33</v>
      </c>
      <c r="C57" s="19" t="s">
        <v>34</v>
      </c>
      <c r="D57" s="19" t="s">
        <v>35</v>
      </c>
      <c r="E57" s="22" t="s">
        <v>36</v>
      </c>
      <c r="F57" s="22" t="s">
        <v>37</v>
      </c>
      <c r="G57" s="22" t="s">
        <v>38</v>
      </c>
      <c r="H57" s="22" t="s">
        <v>86</v>
      </c>
    </row>
    <row r="58" spans="1:8" s="18" customFormat="1" ht="178.5" x14ac:dyDescent="0.25">
      <c r="A58" s="23" t="s">
        <v>7</v>
      </c>
      <c r="B58" s="48" t="s">
        <v>55</v>
      </c>
      <c r="C58" s="30" t="s">
        <v>8</v>
      </c>
      <c r="D58" s="30">
        <v>60</v>
      </c>
      <c r="E58" s="31">
        <v>0</v>
      </c>
      <c r="F58" s="27">
        <f>SUM(D58*E58)</f>
        <v>0</v>
      </c>
      <c r="G58" s="27">
        <f>SUM(F58*1.08)</f>
        <v>0</v>
      </c>
      <c r="H58" s="19"/>
    </row>
    <row r="59" spans="1:8" s="18" customFormat="1" ht="140.25" x14ac:dyDescent="0.25">
      <c r="A59" s="23" t="s">
        <v>9</v>
      </c>
      <c r="B59" s="48" t="s">
        <v>56</v>
      </c>
      <c r="C59" s="30" t="s">
        <v>8</v>
      </c>
      <c r="D59" s="30">
        <v>60</v>
      </c>
      <c r="E59" s="31">
        <v>0</v>
      </c>
      <c r="F59" s="27">
        <f>SUM(D59*E59)</f>
        <v>0</v>
      </c>
      <c r="G59" s="27">
        <f>SUM(F59*1.08)</f>
        <v>0</v>
      </c>
      <c r="H59" s="19"/>
    </row>
    <row r="60" spans="1:8" s="18" customFormat="1" ht="12.75" x14ac:dyDescent="0.25">
      <c r="F60" s="29">
        <f>SUM(F58:F59)</f>
        <v>0</v>
      </c>
      <c r="G60" s="29">
        <f>SUM(G58:G59)</f>
        <v>0</v>
      </c>
    </row>
    <row r="61" spans="1:8" s="18" customFormat="1" ht="12.75" x14ac:dyDescent="0.25">
      <c r="B61" s="32"/>
    </row>
    <row r="62" spans="1:8" s="18" customFormat="1" ht="12.75" x14ac:dyDescent="0.25">
      <c r="B62" s="32" t="s">
        <v>67</v>
      </c>
    </row>
    <row r="63" spans="1:8" s="18" customFormat="1" ht="89.25" x14ac:dyDescent="0.25">
      <c r="A63" s="19" t="s">
        <v>0</v>
      </c>
      <c r="B63" s="33" t="s">
        <v>33</v>
      </c>
      <c r="C63" s="19" t="s">
        <v>34</v>
      </c>
      <c r="D63" s="19" t="s">
        <v>35</v>
      </c>
      <c r="E63" s="22" t="s">
        <v>36</v>
      </c>
      <c r="F63" s="22" t="s">
        <v>37</v>
      </c>
      <c r="G63" s="22" t="s">
        <v>38</v>
      </c>
      <c r="H63" s="22" t="s">
        <v>86</v>
      </c>
    </row>
    <row r="64" spans="1:8" s="18" customFormat="1" ht="63.75" x14ac:dyDescent="0.25">
      <c r="A64" s="23" t="s">
        <v>7</v>
      </c>
      <c r="B64" s="48" t="s">
        <v>52</v>
      </c>
      <c r="C64" s="30" t="s">
        <v>8</v>
      </c>
      <c r="D64" s="30">
        <v>60</v>
      </c>
      <c r="E64" s="31">
        <v>0</v>
      </c>
      <c r="F64" s="27">
        <f>SUM(D64*E64)</f>
        <v>0</v>
      </c>
      <c r="G64" s="27">
        <f>SUM(F64*1.08)</f>
        <v>0</v>
      </c>
      <c r="H64" s="19"/>
    </row>
    <row r="65" spans="1:8" s="18" customFormat="1" ht="12.75" x14ac:dyDescent="0.25">
      <c r="F65" s="29">
        <f>SUM(F64:F64)</f>
        <v>0</v>
      </c>
      <c r="G65" s="29">
        <f>SUM(G64:G64)</f>
        <v>0</v>
      </c>
    </row>
    <row r="72" spans="1:8" s="18" customFormat="1" ht="12.75" x14ac:dyDescent="0.25">
      <c r="B72" s="34"/>
    </row>
    <row r="73" spans="1:8" s="18" customFormat="1" ht="12.75" x14ac:dyDescent="0.25">
      <c r="B73" s="18" t="s">
        <v>73</v>
      </c>
    </row>
    <row r="74" spans="1:8" s="18" customFormat="1" ht="89.25" x14ac:dyDescent="0.25">
      <c r="A74" s="19" t="s">
        <v>41</v>
      </c>
      <c r="B74" s="19" t="s">
        <v>42</v>
      </c>
      <c r="C74" s="19" t="s">
        <v>46</v>
      </c>
      <c r="D74" s="36" t="s">
        <v>47</v>
      </c>
      <c r="E74" s="35" t="s">
        <v>43</v>
      </c>
      <c r="F74" s="27" t="s">
        <v>44</v>
      </c>
      <c r="G74" s="27" t="s">
        <v>45</v>
      </c>
      <c r="H74" s="22" t="s">
        <v>86</v>
      </c>
    </row>
    <row r="75" spans="1:8" s="18" customFormat="1" ht="25.5" x14ac:dyDescent="0.25">
      <c r="A75" s="23" t="s">
        <v>7</v>
      </c>
      <c r="B75" s="38" t="s">
        <v>78</v>
      </c>
      <c r="C75" s="23" t="s">
        <v>21</v>
      </c>
      <c r="D75" s="45">
        <v>5</v>
      </c>
      <c r="E75" s="41">
        <v>0</v>
      </c>
      <c r="F75" s="42">
        <f>SUM(D75*E75)</f>
        <v>0</v>
      </c>
      <c r="G75" s="42">
        <f>SUM(F75*1.08)</f>
        <v>0</v>
      </c>
      <c r="H75" s="39"/>
    </row>
    <row r="76" spans="1:8" s="18" customFormat="1" ht="12.75" x14ac:dyDescent="0.25">
      <c r="A76" s="43"/>
      <c r="D76" s="43"/>
      <c r="F76" s="44">
        <f>SUM(F75:F75)</f>
        <v>0</v>
      </c>
      <c r="G76" s="44">
        <f>SUM(G75:G75)</f>
        <v>0</v>
      </c>
      <c r="H76" s="43"/>
    </row>
    <row r="77" spans="1:8" s="18" customFormat="1" ht="12.75" x14ac:dyDescent="0.25">
      <c r="B77" s="34"/>
    </row>
    <row r="78" spans="1:8" s="18" customFormat="1" ht="12.75" x14ac:dyDescent="0.25">
      <c r="B78" s="34"/>
    </row>
    <row r="79" spans="1:8" s="18" customFormat="1" ht="12.75" x14ac:dyDescent="0.25">
      <c r="B79" s="34"/>
    </row>
    <row r="80" spans="1:8" s="18" customFormat="1" ht="12.75" x14ac:dyDescent="0.25">
      <c r="B80" s="18" t="s">
        <v>74</v>
      </c>
    </row>
    <row r="81" spans="1:8" s="18" customFormat="1" ht="89.25" x14ac:dyDescent="0.25">
      <c r="A81" s="19" t="s">
        <v>41</v>
      </c>
      <c r="B81" s="19" t="s">
        <v>42</v>
      </c>
      <c r="C81" s="19" t="s">
        <v>46</v>
      </c>
      <c r="D81" s="36" t="s">
        <v>47</v>
      </c>
      <c r="E81" s="35" t="s">
        <v>43</v>
      </c>
      <c r="F81" s="27" t="s">
        <v>44</v>
      </c>
      <c r="G81" s="27" t="s">
        <v>45</v>
      </c>
      <c r="H81" s="22" t="s">
        <v>86</v>
      </c>
    </row>
    <row r="82" spans="1:8" s="18" customFormat="1" ht="12.75" x14ac:dyDescent="0.25">
      <c r="A82" s="23" t="s">
        <v>7</v>
      </c>
      <c r="B82" s="33" t="s">
        <v>48</v>
      </c>
      <c r="C82" s="39" t="s">
        <v>49</v>
      </c>
      <c r="D82" s="40">
        <v>900</v>
      </c>
      <c r="E82" s="41">
        <v>0</v>
      </c>
      <c r="F82" s="42">
        <f>SUM(D82*E82)</f>
        <v>0</v>
      </c>
      <c r="G82" s="42">
        <f>SUM(F82*1.08)</f>
        <v>0</v>
      </c>
      <c r="H82" s="23"/>
    </row>
    <row r="83" spans="1:8" s="18" customFormat="1" ht="102" x14ac:dyDescent="0.25">
      <c r="A83" s="23"/>
      <c r="B83" s="38" t="s">
        <v>57</v>
      </c>
      <c r="C83" s="39"/>
      <c r="D83" s="40"/>
      <c r="E83" s="41"/>
      <c r="F83" s="42"/>
      <c r="G83" s="42"/>
      <c r="H83" s="23"/>
    </row>
    <row r="84" spans="1:8" s="18" customFormat="1" ht="12.75" x14ac:dyDescent="0.25">
      <c r="A84" s="43"/>
      <c r="B84" s="34"/>
      <c r="D84" s="43"/>
      <c r="F84" s="44">
        <f>SUM(F82:F83)</f>
        <v>0</v>
      </c>
      <c r="G84" s="44">
        <f>SUM(G82)</f>
        <v>0</v>
      </c>
      <c r="H84" s="43"/>
    </row>
    <row r="85" spans="1:8" s="18" customFormat="1" ht="12.75" x14ac:dyDescent="0.25">
      <c r="B85" s="34"/>
    </row>
    <row r="86" spans="1:8" s="18" customFormat="1" ht="12.75" x14ac:dyDescent="0.25">
      <c r="B86" s="34"/>
    </row>
    <row r="87" spans="1:8" s="18" customFormat="1" ht="12.75" x14ac:dyDescent="0.25">
      <c r="B87" s="18" t="s">
        <v>68</v>
      </c>
    </row>
    <row r="88" spans="1:8" s="18" customFormat="1" ht="89.25" x14ac:dyDescent="0.25">
      <c r="A88" s="19" t="s">
        <v>41</v>
      </c>
      <c r="B88" s="19" t="s">
        <v>42</v>
      </c>
      <c r="C88" s="19" t="s">
        <v>46</v>
      </c>
      <c r="D88" s="36" t="s">
        <v>47</v>
      </c>
      <c r="E88" s="35" t="s">
        <v>43</v>
      </c>
      <c r="F88" s="27" t="s">
        <v>44</v>
      </c>
      <c r="G88" s="27" t="s">
        <v>45</v>
      </c>
      <c r="H88" s="22" t="s">
        <v>86</v>
      </c>
    </row>
    <row r="89" spans="1:8" s="18" customFormat="1" ht="12.75" x14ac:dyDescent="0.25">
      <c r="A89" s="23" t="s">
        <v>7</v>
      </c>
      <c r="B89" s="33" t="s">
        <v>50</v>
      </c>
      <c r="C89" s="39" t="s">
        <v>49</v>
      </c>
      <c r="D89" s="40">
        <v>750</v>
      </c>
      <c r="E89" s="41">
        <v>0</v>
      </c>
      <c r="F89" s="42">
        <f>SUM(D89*E89)</f>
        <v>0</v>
      </c>
      <c r="G89" s="42">
        <f>SUM(F89*1.08)</f>
        <v>0</v>
      </c>
      <c r="H89" s="23"/>
    </row>
    <row r="90" spans="1:8" s="18" customFormat="1" ht="178.5" x14ac:dyDescent="0.25">
      <c r="A90" s="23"/>
      <c r="B90" s="38" t="s">
        <v>58</v>
      </c>
      <c r="C90" s="39"/>
      <c r="D90" s="40"/>
      <c r="E90" s="41"/>
      <c r="F90" s="42"/>
      <c r="G90" s="42"/>
      <c r="H90" s="23"/>
    </row>
    <row r="91" spans="1:8" s="18" customFormat="1" ht="12.75" x14ac:dyDescent="0.25">
      <c r="B91" s="34"/>
      <c r="F91" s="29">
        <f>SUM(F89:F90)</f>
        <v>0</v>
      </c>
      <c r="G91" s="29">
        <f>SUM(G89)</f>
        <v>0</v>
      </c>
    </row>
    <row r="92" spans="1:8" s="18" customFormat="1" ht="12.75" x14ac:dyDescent="0.25">
      <c r="B92" s="34"/>
      <c r="F92" s="29"/>
      <c r="G92" s="29"/>
    </row>
    <row r="93" spans="1:8" s="18" customFormat="1" ht="12.75" x14ac:dyDescent="0.25">
      <c r="B93" s="34"/>
    </row>
    <row r="94" spans="1:8" s="18" customFormat="1" ht="12.75" x14ac:dyDescent="0.25">
      <c r="B94" s="18" t="s">
        <v>69</v>
      </c>
    </row>
    <row r="95" spans="1:8" s="18" customFormat="1" ht="89.25" x14ac:dyDescent="0.25">
      <c r="A95" s="19" t="s">
        <v>41</v>
      </c>
      <c r="B95" s="19" t="s">
        <v>42</v>
      </c>
      <c r="C95" s="19" t="s">
        <v>46</v>
      </c>
      <c r="D95" s="36" t="s">
        <v>47</v>
      </c>
      <c r="E95" s="35" t="s">
        <v>43</v>
      </c>
      <c r="F95" s="27" t="s">
        <v>44</v>
      </c>
      <c r="G95" s="27" t="s">
        <v>45</v>
      </c>
      <c r="H95" s="22" t="s">
        <v>86</v>
      </c>
    </row>
    <row r="96" spans="1:8" s="18" customFormat="1" ht="12.75" x14ac:dyDescent="0.25">
      <c r="A96" s="23" t="s">
        <v>7</v>
      </c>
      <c r="B96" s="19" t="s">
        <v>60</v>
      </c>
      <c r="C96" s="23" t="s">
        <v>49</v>
      </c>
      <c r="D96" s="45">
        <v>400</v>
      </c>
      <c r="E96" s="46">
        <v>0</v>
      </c>
      <c r="F96" s="37">
        <f>SUM(D96*E96)</f>
        <v>0</v>
      </c>
      <c r="G96" s="37">
        <f>SUM(F96*1.08)</f>
        <v>0</v>
      </c>
      <c r="H96" s="23"/>
    </row>
    <row r="97" spans="1:8" s="18" customFormat="1" ht="293.25" x14ac:dyDescent="0.25">
      <c r="A97" s="23"/>
      <c r="B97" s="38" t="s">
        <v>79</v>
      </c>
      <c r="C97" s="23"/>
      <c r="D97" s="45"/>
      <c r="E97" s="46"/>
      <c r="F97" s="37"/>
      <c r="G97" s="37"/>
      <c r="H97" s="23"/>
    </row>
    <row r="98" spans="1:8" s="18" customFormat="1" ht="12.75" x14ac:dyDescent="0.25">
      <c r="B98" s="34"/>
      <c r="F98" s="29">
        <f>SUM(F96:F97)</f>
        <v>0</v>
      </c>
      <c r="G98" s="29">
        <f>SUM(G96)</f>
        <v>0</v>
      </c>
    </row>
    <row r="99" spans="1:8" s="18" customFormat="1" ht="12.75" x14ac:dyDescent="0.25">
      <c r="B99" s="34"/>
    </row>
    <row r="100" spans="1:8" s="18" customFormat="1" ht="12.75" x14ac:dyDescent="0.25">
      <c r="B100" s="34"/>
    </row>
    <row r="101" spans="1:8" s="18" customFormat="1" ht="12.75" x14ac:dyDescent="0.25">
      <c r="B101" s="34"/>
    </row>
    <row r="102" spans="1:8" s="18" customFormat="1" ht="12.75" x14ac:dyDescent="0.25">
      <c r="B102" s="18" t="s">
        <v>70</v>
      </c>
    </row>
    <row r="103" spans="1:8" s="18" customFormat="1" ht="89.25" x14ac:dyDescent="0.25">
      <c r="A103" s="19" t="s">
        <v>41</v>
      </c>
      <c r="B103" s="19" t="s">
        <v>42</v>
      </c>
      <c r="C103" s="19" t="s">
        <v>46</v>
      </c>
      <c r="D103" s="36" t="s">
        <v>47</v>
      </c>
      <c r="E103" s="35" t="s">
        <v>43</v>
      </c>
      <c r="F103" s="27" t="s">
        <v>44</v>
      </c>
      <c r="G103" s="27" t="s">
        <v>45</v>
      </c>
      <c r="H103" s="22" t="s">
        <v>86</v>
      </c>
    </row>
    <row r="104" spans="1:8" s="18" customFormat="1" ht="63.75" x14ac:dyDescent="0.25">
      <c r="A104" s="23"/>
      <c r="B104" s="22" t="s">
        <v>59</v>
      </c>
      <c r="C104" s="23" t="s">
        <v>51</v>
      </c>
      <c r="D104" s="45">
        <v>200</v>
      </c>
      <c r="E104" s="41">
        <v>0</v>
      </c>
      <c r="F104" s="42">
        <f>SUM(D104*E104)</f>
        <v>0</v>
      </c>
      <c r="G104" s="42">
        <f>SUM(F104*1.08)</f>
        <v>0</v>
      </c>
      <c r="H104" s="39"/>
    </row>
    <row r="105" spans="1:8" s="18" customFormat="1" ht="12.75" x14ac:dyDescent="0.25">
      <c r="B105" s="34"/>
      <c r="F105" s="29">
        <f>SUM(F104)</f>
        <v>0</v>
      </c>
      <c r="G105" s="29">
        <f>SUM(G104)</f>
        <v>0</v>
      </c>
    </row>
    <row r="106" spans="1:8" s="18" customFormat="1" ht="12.75" x14ac:dyDescent="0.25">
      <c r="B106" s="34"/>
    </row>
    <row r="107" spans="1:8" s="18" customFormat="1" ht="21.75" customHeight="1" x14ac:dyDescent="0.25">
      <c r="B107" s="34"/>
    </row>
    <row r="110" spans="1:8" s="18" customFormat="1" ht="12.75" x14ac:dyDescent="0.25">
      <c r="B110" s="18" t="s">
        <v>75</v>
      </c>
    </row>
    <row r="111" spans="1:8" s="18" customFormat="1" ht="89.25" x14ac:dyDescent="0.25">
      <c r="A111" s="19" t="s">
        <v>0</v>
      </c>
      <c r="B111" s="20" t="s">
        <v>33</v>
      </c>
      <c r="C111" s="20" t="s">
        <v>34</v>
      </c>
      <c r="D111" s="20" t="s">
        <v>35</v>
      </c>
      <c r="E111" s="21" t="s">
        <v>36</v>
      </c>
      <c r="F111" s="21" t="s">
        <v>37</v>
      </c>
      <c r="G111" s="21" t="s">
        <v>38</v>
      </c>
      <c r="H111" s="21" t="s">
        <v>86</v>
      </c>
    </row>
    <row r="112" spans="1:8" s="18" customFormat="1" ht="26.25" customHeight="1" x14ac:dyDescent="0.25">
      <c r="A112" s="23" t="s">
        <v>7</v>
      </c>
      <c r="B112" s="47" t="s">
        <v>53</v>
      </c>
      <c r="C112" s="20" t="s">
        <v>8</v>
      </c>
      <c r="D112" s="20">
        <v>120</v>
      </c>
      <c r="E112" s="28">
        <v>0</v>
      </c>
      <c r="F112" s="27">
        <f>SUM(D112*E112)</f>
        <v>0</v>
      </c>
      <c r="G112" s="28">
        <f>SUM(F112*1.08)</f>
        <v>0</v>
      </c>
      <c r="H112" s="19"/>
    </row>
    <row r="113" spans="1:8" s="18" customFormat="1" ht="13.5" customHeight="1" x14ac:dyDescent="0.25">
      <c r="F113" s="29">
        <f>SUM(F112)</f>
        <v>0</v>
      </c>
      <c r="G113" s="29">
        <f>SUM(G112)</f>
        <v>0</v>
      </c>
    </row>
    <row r="114" spans="1:8" s="18" customFormat="1" ht="12.75" x14ac:dyDescent="0.25"/>
    <row r="115" spans="1:8" s="18" customFormat="1" ht="12.75" x14ac:dyDescent="0.25">
      <c r="B115" s="18" t="s">
        <v>76</v>
      </c>
    </row>
    <row r="116" spans="1:8" s="18" customFormat="1" ht="89.25" x14ac:dyDescent="0.25">
      <c r="A116" s="19" t="s">
        <v>0</v>
      </c>
      <c r="B116" s="19" t="s">
        <v>33</v>
      </c>
      <c r="C116" s="19" t="s">
        <v>34</v>
      </c>
      <c r="D116" s="19" t="s">
        <v>35</v>
      </c>
      <c r="E116" s="22" t="s">
        <v>36</v>
      </c>
      <c r="F116" s="22" t="s">
        <v>37</v>
      </c>
      <c r="G116" s="22" t="s">
        <v>38</v>
      </c>
      <c r="H116" s="22" t="s">
        <v>86</v>
      </c>
    </row>
    <row r="117" spans="1:8" s="18" customFormat="1" ht="178.5" customHeight="1" x14ac:dyDescent="0.25">
      <c r="A117" s="23" t="s">
        <v>7</v>
      </c>
      <c r="B117" s="48" t="s">
        <v>54</v>
      </c>
      <c r="C117" s="30" t="s">
        <v>21</v>
      </c>
      <c r="D117" s="30">
        <v>60</v>
      </c>
      <c r="E117" s="31">
        <v>0</v>
      </c>
      <c r="F117" s="27">
        <f>SUM(D117*E117)</f>
        <v>0</v>
      </c>
      <c r="G117" s="27">
        <f>SUM(F117*1.08)</f>
        <v>0</v>
      </c>
      <c r="H117" s="19"/>
    </row>
    <row r="118" spans="1:8" s="18" customFormat="1" ht="12.75" x14ac:dyDescent="0.25">
      <c r="F118" s="29">
        <f>SUM(F117:F117)</f>
        <v>0</v>
      </c>
      <c r="G118" s="29">
        <f>SUM(G117:G117)</f>
        <v>0</v>
      </c>
    </row>
    <row r="121" spans="1:8" s="18" customFormat="1" ht="12.75" x14ac:dyDescent="0.25">
      <c r="B121" s="18" t="s">
        <v>77</v>
      </c>
    </row>
    <row r="122" spans="1:8" s="18" customFormat="1" ht="89.25" x14ac:dyDescent="0.25">
      <c r="A122" s="19" t="s">
        <v>0</v>
      </c>
      <c r="B122" s="19" t="s">
        <v>33</v>
      </c>
      <c r="C122" s="19" t="s">
        <v>34</v>
      </c>
      <c r="D122" s="19" t="s">
        <v>35</v>
      </c>
      <c r="E122" s="22" t="s">
        <v>36</v>
      </c>
      <c r="F122" s="22" t="s">
        <v>37</v>
      </c>
      <c r="G122" s="22" t="s">
        <v>38</v>
      </c>
      <c r="H122" s="22" t="s">
        <v>86</v>
      </c>
    </row>
    <row r="123" spans="1:8" s="18" customFormat="1" ht="33" customHeight="1" x14ac:dyDescent="0.25">
      <c r="A123" s="23" t="s">
        <v>7</v>
      </c>
      <c r="B123" s="48" t="s">
        <v>81</v>
      </c>
      <c r="C123" s="30" t="s">
        <v>21</v>
      </c>
      <c r="D123" s="30">
        <v>20</v>
      </c>
      <c r="E123" s="31">
        <v>0</v>
      </c>
      <c r="F123" s="27">
        <f>SUM(D123*E123)</f>
        <v>0</v>
      </c>
      <c r="G123" s="27">
        <f>SUM(F123*1.08)</f>
        <v>0</v>
      </c>
      <c r="H123" s="19"/>
    </row>
    <row r="124" spans="1:8" s="18" customFormat="1" ht="12.75" x14ac:dyDescent="0.25">
      <c r="F124" s="29">
        <f>SUM(F123:F123)</f>
        <v>0</v>
      </c>
      <c r="G124" s="29">
        <f>SUM(G123:G123)</f>
        <v>0</v>
      </c>
    </row>
    <row r="127" spans="1:8" s="18" customFormat="1" ht="12.75" x14ac:dyDescent="0.25">
      <c r="B127" s="18" t="s">
        <v>71</v>
      </c>
    </row>
    <row r="128" spans="1:8" s="18" customFormat="1" ht="89.25" x14ac:dyDescent="0.25">
      <c r="A128" s="19" t="s">
        <v>0</v>
      </c>
      <c r="B128" s="19" t="s">
        <v>33</v>
      </c>
      <c r="C128" s="19" t="s">
        <v>34</v>
      </c>
      <c r="D128" s="19" t="s">
        <v>35</v>
      </c>
      <c r="E128" s="22" t="s">
        <v>36</v>
      </c>
      <c r="F128" s="22" t="s">
        <v>37</v>
      </c>
      <c r="G128" s="22" t="s">
        <v>38</v>
      </c>
      <c r="H128" s="22" t="s">
        <v>86</v>
      </c>
    </row>
    <row r="129" spans="1:8" s="18" customFormat="1" ht="46.5" customHeight="1" x14ac:dyDescent="0.25">
      <c r="A129" s="23" t="s">
        <v>7</v>
      </c>
      <c r="B129" s="48" t="s">
        <v>80</v>
      </c>
      <c r="C129" s="30" t="s">
        <v>51</v>
      </c>
      <c r="D129" s="30">
        <v>50</v>
      </c>
      <c r="E129" s="31">
        <v>0</v>
      </c>
      <c r="F129" s="27">
        <f>SUM(D129*E129)</f>
        <v>0</v>
      </c>
      <c r="G129" s="27">
        <f>SUM(F129*1.08)</f>
        <v>0</v>
      </c>
      <c r="H129" s="19"/>
    </row>
    <row r="130" spans="1:8" s="18" customFormat="1" ht="12.75" x14ac:dyDescent="0.25">
      <c r="F130" s="29">
        <f>SUM(F129:F129)</f>
        <v>0</v>
      </c>
      <c r="G130" s="29">
        <f>SUM(G129:G129)</f>
        <v>0</v>
      </c>
    </row>
    <row r="133" spans="1:8" s="18" customFormat="1" ht="12.75" x14ac:dyDescent="0.25">
      <c r="B133" s="18" t="s">
        <v>72</v>
      </c>
    </row>
    <row r="134" spans="1:8" s="18" customFormat="1" ht="89.25" x14ac:dyDescent="0.25">
      <c r="A134" s="19" t="s">
        <v>0</v>
      </c>
      <c r="B134" s="19" t="s">
        <v>33</v>
      </c>
      <c r="C134" s="19" t="s">
        <v>34</v>
      </c>
      <c r="D134" s="19" t="s">
        <v>35</v>
      </c>
      <c r="E134" s="22" t="s">
        <v>36</v>
      </c>
      <c r="F134" s="22" t="s">
        <v>37</v>
      </c>
      <c r="G134" s="22" t="s">
        <v>38</v>
      </c>
      <c r="H134" s="22" t="s">
        <v>86</v>
      </c>
    </row>
    <row r="135" spans="1:8" s="18" customFormat="1" ht="61.5" customHeight="1" x14ac:dyDescent="0.25">
      <c r="A135" s="23" t="s">
        <v>7</v>
      </c>
      <c r="B135" s="48" t="s">
        <v>82</v>
      </c>
      <c r="C135" s="30" t="s">
        <v>21</v>
      </c>
      <c r="D135" s="30">
        <v>10</v>
      </c>
      <c r="E135" s="31">
        <v>0</v>
      </c>
      <c r="F135" s="27">
        <f>SUM(D135*E135)</f>
        <v>0</v>
      </c>
      <c r="G135" s="27">
        <f>SUM(F135*1.08)</f>
        <v>0</v>
      </c>
      <c r="H135" s="19"/>
    </row>
    <row r="136" spans="1:8" s="18" customFormat="1" ht="12.75" x14ac:dyDescent="0.25">
      <c r="F136" s="29">
        <f>SUM(F135:F135)</f>
        <v>0</v>
      </c>
      <c r="G136" s="29">
        <f>SUM(G135:G135)</f>
        <v>0</v>
      </c>
    </row>
    <row r="139" spans="1:8" s="18" customFormat="1" ht="12.75" x14ac:dyDescent="0.25">
      <c r="B139" s="18" t="s">
        <v>84</v>
      </c>
    </row>
    <row r="140" spans="1:8" s="18" customFormat="1" ht="89.25" x14ac:dyDescent="0.25">
      <c r="A140" s="19" t="s">
        <v>0</v>
      </c>
      <c r="B140" s="19" t="s">
        <v>33</v>
      </c>
      <c r="C140" s="19" t="s">
        <v>34</v>
      </c>
      <c r="D140" s="19" t="s">
        <v>35</v>
      </c>
      <c r="E140" s="22" t="s">
        <v>36</v>
      </c>
      <c r="F140" s="22" t="s">
        <v>37</v>
      </c>
      <c r="G140" s="22" t="s">
        <v>38</v>
      </c>
      <c r="H140" s="22" t="s">
        <v>86</v>
      </c>
    </row>
    <row r="141" spans="1:8" s="18" customFormat="1" ht="156.75" customHeight="1" x14ac:dyDescent="0.25">
      <c r="A141" s="23" t="s">
        <v>7</v>
      </c>
      <c r="B141" s="48" t="s">
        <v>83</v>
      </c>
      <c r="C141" s="30" t="s">
        <v>51</v>
      </c>
      <c r="D141" s="30">
        <v>10</v>
      </c>
      <c r="E141" s="31">
        <v>0</v>
      </c>
      <c r="F141" s="27">
        <f>SUM(D141*E141)</f>
        <v>0</v>
      </c>
      <c r="G141" s="27">
        <f>SUM(F141*1.08)</f>
        <v>0</v>
      </c>
      <c r="H141" s="19"/>
    </row>
    <row r="142" spans="1:8" s="18" customFormat="1" ht="12.75" x14ac:dyDescent="0.25">
      <c r="F142" s="29">
        <f>SUM(F141:F141)</f>
        <v>0</v>
      </c>
      <c r="G142" s="29">
        <f>SUM(G141:G141)</f>
        <v>0</v>
      </c>
    </row>
  </sheetData>
  <phoneticPr fontId="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Wojtasz</dc:creator>
  <cp:lastModifiedBy>24wszk23</cp:lastModifiedBy>
  <cp:lastPrinted>2025-04-08T07:16:13Z</cp:lastPrinted>
  <dcterms:created xsi:type="dcterms:W3CDTF">2015-06-05T18:19:34Z</dcterms:created>
  <dcterms:modified xsi:type="dcterms:W3CDTF">2025-04-15T11:24:43Z</dcterms:modified>
</cp:coreProperties>
</file>