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96 materiały sterylizacja\04.09.2025 roku ogłoszenie o zamówieniu\"/>
    </mc:Choice>
  </mc:AlternateContent>
  <xr:revisionPtr revIDLastSave="0" documentId="13_ncr:1_{50D4DD0F-EFCE-4D34-8534-439EED4FFA9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List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4" i="1" l="1"/>
  <c r="G64" i="1" s="1"/>
  <c r="F63" i="1"/>
  <c r="G63" i="1" s="1"/>
  <c r="F62" i="1"/>
  <c r="G62" i="1" s="1"/>
  <c r="F61" i="1"/>
  <c r="G61" i="1" s="1"/>
  <c r="F169" i="1"/>
  <c r="G169" i="1" s="1"/>
  <c r="F168" i="1"/>
  <c r="F163" i="1"/>
  <c r="G163" i="1" s="1"/>
  <c r="F162" i="1"/>
  <c r="G162" i="1" s="1"/>
  <c r="F161" i="1"/>
  <c r="G161" i="1" s="1"/>
  <c r="F152" i="1"/>
  <c r="G152" i="1" s="1"/>
  <c r="F151" i="1"/>
  <c r="G151" i="1" s="1"/>
  <c r="F150" i="1"/>
  <c r="G150" i="1" s="1"/>
  <c r="F149" i="1"/>
  <c r="G149" i="1" s="1"/>
  <c r="F143" i="1"/>
  <c r="F144" i="1" s="1"/>
  <c r="F138" i="1"/>
  <c r="G138" i="1" s="1"/>
  <c r="F137" i="1"/>
  <c r="G137" i="1" s="1"/>
  <c r="F136" i="1"/>
  <c r="G136" i="1" s="1"/>
  <c r="F135" i="1"/>
  <c r="G135" i="1" s="1"/>
  <c r="F134" i="1"/>
  <c r="G134" i="1" s="1"/>
  <c r="F130" i="1"/>
  <c r="F129" i="1"/>
  <c r="G129" i="1" s="1"/>
  <c r="F128" i="1"/>
  <c r="G128" i="1" s="1"/>
  <c r="F116" i="1"/>
  <c r="F115" i="1"/>
  <c r="G115" i="1" s="1"/>
  <c r="F114" i="1"/>
  <c r="G114" i="1" s="1"/>
  <c r="F113" i="1"/>
  <c r="G113" i="1" s="1"/>
  <c r="F112" i="1"/>
  <c r="G112" i="1" s="1"/>
  <c r="F108" i="1"/>
  <c r="F107" i="1"/>
  <c r="G107" i="1" s="1"/>
  <c r="F106" i="1"/>
  <c r="G106" i="1" s="1"/>
  <c r="F105" i="1"/>
  <c r="G105" i="1" s="1"/>
  <c r="F104" i="1"/>
  <c r="G104" i="1" s="1"/>
  <c r="F99" i="1"/>
  <c r="F98" i="1"/>
  <c r="G98" i="1" s="1"/>
  <c r="G97" i="1"/>
  <c r="G96" i="1"/>
  <c r="F95" i="1"/>
  <c r="G95" i="1" s="1"/>
  <c r="F94" i="1"/>
  <c r="F79" i="1"/>
  <c r="F81" i="1" s="1"/>
  <c r="F78" i="1"/>
  <c r="G78" i="1" s="1"/>
  <c r="F73" i="1"/>
  <c r="G73" i="1" s="1"/>
  <c r="F72" i="1"/>
  <c r="G72" i="1" s="1"/>
  <c r="F71" i="1"/>
  <c r="G71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F25" i="1"/>
  <c r="G25" i="1" s="1"/>
  <c r="F24" i="1"/>
  <c r="G24" i="1" s="1"/>
  <c r="F23" i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F11" i="1"/>
  <c r="F7" i="1"/>
  <c r="G7" i="1" s="1"/>
  <c r="F6" i="1"/>
  <c r="G6" i="1" s="1"/>
  <c r="F5" i="1"/>
  <c r="G5" i="1" s="1"/>
  <c r="F100" i="1" l="1"/>
  <c r="F26" i="1"/>
  <c r="F171" i="1"/>
  <c r="F19" i="1"/>
  <c r="F153" i="1"/>
  <c r="G65" i="1"/>
  <c r="G164" i="1"/>
  <c r="G11" i="1"/>
  <c r="G19" i="1" s="1"/>
  <c r="G23" i="1"/>
  <c r="F117" i="1"/>
  <c r="G94" i="1"/>
  <c r="G26" i="1"/>
  <c r="F109" i="1"/>
  <c r="G168" i="1"/>
  <c r="G171" i="1" s="1"/>
  <c r="F8" i="1"/>
  <c r="F41" i="1"/>
  <c r="F131" i="1"/>
  <c r="G139" i="1"/>
  <c r="G74" i="1"/>
  <c r="F65" i="1"/>
  <c r="F56" i="1"/>
  <c r="G153" i="1"/>
  <c r="G30" i="1"/>
  <c r="G41" i="1" s="1"/>
  <c r="G48" i="1"/>
  <c r="G56" i="1" s="1"/>
  <c r="G79" i="1"/>
  <c r="G81" i="1" s="1"/>
  <c r="G99" i="1"/>
  <c r="G116" i="1"/>
  <c r="G117" i="1" s="1"/>
  <c r="G4" i="1"/>
  <c r="G8" i="1" s="1"/>
  <c r="G143" i="1"/>
  <c r="G144" i="1" s="1"/>
  <c r="F74" i="1"/>
  <c r="F164" i="1"/>
  <c r="G130" i="1"/>
  <c r="G131" i="1" s="1"/>
  <c r="F139" i="1"/>
  <c r="G108" i="1"/>
  <c r="G109" i="1" s="1"/>
  <c r="G100" i="1" l="1"/>
</calcChain>
</file>

<file path=xl/sharedStrings.xml><?xml version="1.0" encoding="utf-8"?>
<sst xmlns="http://schemas.openxmlformats.org/spreadsheetml/2006/main" count="389" uniqueCount="134">
  <si>
    <t>Pakiet 1</t>
  </si>
  <si>
    <t>L.p</t>
  </si>
  <si>
    <t xml:space="preserve"> NAZWA MATERIAŁU</t>
  </si>
  <si>
    <t>j.m</t>
  </si>
  <si>
    <t>Ilość</t>
  </si>
  <si>
    <t>Cena netto</t>
  </si>
  <si>
    <t>Wart. Netto</t>
  </si>
  <si>
    <t>Wart. brutto</t>
  </si>
  <si>
    <t>1.</t>
  </si>
  <si>
    <t>Naprzemiennie przekładane arkusze opakowaniowe -ochronny materiał opakowaniowy w arkuszach do sterylizacji, wolny od lateksu, zbudowany z podłużnych włókien polipropylenu,  gramatura min.60 g/m2, wytrzymałość na rozciąganie nie mniejsza niż 1,65 kN/m w kierunku walcowania i 1,13kN/m kN/m w kierunku poprzecznym, wydłużenie nie mniejsze niż 115% w obu kierunkach, w kolorze fioletowym oraz trwała syntetyczna włóknina typu SMMS w kolorze niebieskim: 4 warstwowa, nie zawierająca lateksu, o gramaturze 55 g/m2. Możliwość stosowania w sterylizacji parowej, nadtlenkiem wodoru oraz tlenkiem etylenu. Potwierdzona zgodność z normą EN 11607-1 i EN 868-2. Rozmiar 75 x 75 cm, op. a'300 szt.</t>
  </si>
  <si>
    <t>op.</t>
  </si>
  <si>
    <t>2.</t>
  </si>
  <si>
    <t>Naprzemiennie przekładane arkusze opakowaniowe -ochronny materiał opakowaniowy w arkuszach do sterylizacji, wolny od lateksu, zbudowany z podłużnych włókien polipropylenu,  gramatura min.60 g/m2, wytrzymałość na rozciąganie niemniejsza niż 1,65 kN/m w kierunku walcowania i 1,13kN/m kN/m w kierunku poprzecznym, wydłużenie nie mniejsze niż 115% w obu kierunkach, w kolorze fioletowym oraz trwała syntetyczna włóknina typu SMMS w kolorze niebieskim: 4 warstwowa, nie zawierająca lateksu, o gramaturze 55 g/m2. Możliwość stosowania w sterylizacji parowej, nadtlenkiem wodoru oraz tlenkiem etylenu. Potwierdzona zgodność z normą EN 11607-1 i EN 868-2. Rozmiar 100 x 100 cm, op. a'200 szt.</t>
  </si>
  <si>
    <t>3.</t>
  </si>
  <si>
    <t xml:space="preserve">Naprzemiennie przekładane arkusze opakowaniowe -ochronny materiał opakowaniowy w arkuszach do sterylizacji, wolny od lateksu, zbudowany z podłużnych włókien polipropylenu,  gramatura min.60 g/m2, wytrzymałość na rozciąganie niemniejsza niż 1,65 kN/m w kierunku walcowania i 1,13kN/m kN/m w kierunku poprzecznym, wydłużenie nie mniejsze niż 115% w obu kierunkach, w kolorze fioletowym oraz trwała syntetyczna włóknina typu SMMS w kolorze niebieskim: 4 warstwowa, nie zawierająca lateksu, o gramaturze 55 g/m2. Możliwość stosowania w sterylizacji parowej, nadtlenkiem wodoru oraz tlenkiem etylenu. Potwierdzona zgodność z normą EN 11607-1 i EN 868-2. Rozmiar 120 x 120 cm, op. a'120 szt.
</t>
  </si>
  <si>
    <t>4.</t>
  </si>
  <si>
    <t>Wysokochłonne papierowe wkładki absorpcyjne o gramaturze nie mniejszej niż 100 g/m2, możliwość stosowania w sterylizacji S i EO, wytrzymałość na przepuklenie nie mniejsza niż 300 kPa, wzrost kapilar nie większy niż 40mm w obu kierunkach wytwarzania, wytrzymałość na rozciąganie nie mniejsza niż 35N/15mm w obu kierunkach wytwarzania, wytrzymałość na rozciąganie na mokro nie mniejsza niż 10N/15mm w obu kierunkach wytwarzania, rozmiar 305 x 610 mm, opakowanie a'1000 szt.</t>
  </si>
  <si>
    <t>Pakiet 2</t>
  </si>
  <si>
    <t>Lp.</t>
  </si>
  <si>
    <t>Nazwa materiału</t>
  </si>
  <si>
    <t>jm.</t>
  </si>
  <si>
    <t>ilość</t>
  </si>
  <si>
    <t>cena</t>
  </si>
  <si>
    <t>wartość netto</t>
  </si>
  <si>
    <t>wartość brutto</t>
  </si>
  <si>
    <t xml:space="preserve">Przyrząd PCD do kontroli wsadu posiadający element spiralny w postaci rurki wykonanej ze stali nierdzewnej o dł. 1,5 m i średnicy 1 mm, w obudowie wykonanej z tworzywa sztucznego. 
Z możliwością stosowania do wskaźników typu 5, typu 6 i kontroli biologicznej.  Produkt zarejestrowany jako wyrób medyczny, oznaczenie CE na każdym opakowaniu.
</t>
  </si>
  <si>
    <t>Op.</t>
  </si>
  <si>
    <t xml:space="preserve">Niezawierający niebezpiecznych substancji toksycznych, samoprzylepny wskaźnik emulacyjny do kontroli skuteczności procesu sterylizacji parowej o wartościach ustalonych 134ºC/7 min. 
i 121ºC/20 min., odpowiadający typ 6 wg ISO 11140-1 - wymagane potwierdzenie klasy przez niezależną organizację notyfikowaną w postaci certyfikatu wydanego nie wcześniej niż w 2019 r., potwierdzającego zgodność z aktualną normą tj. EN ISO 11140-1:2014,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 oraz kompatybilny ze spiralnym przyrządem PCD, max 19 x 100 mm. W opakowaniach po 200 szt. Produkt zarejestrowany jako wyrób medyczny, oznaczenie CE na każdym opakowaniu.
</t>
  </si>
  <si>
    <t xml:space="preserve">Niezawierający niebezpiecznych substancji toksycznych, samoprzylepny wskaźnik emulacyjny do kontroli skuteczności procesu sterylizacji parowej o wartościach ustalonych 134ºC/5,3 min. 
i 121ºC/15 min., odpowiadający typ 6 wg ISO 11140-1 - wymagane potwierdzenie klasy przez niezależną organizację notyfikowaną w postaci certyfikatu wydanego nie wcześniej niż w 2019 r., potwierdzającego zgodność z aktualną normą tj. EN ISO 11140-1:2014,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 oraz kompatybilny ze spiralnym przyrządem PCD, max 19 x 100 mm. W opakowaniach po 200 szt. Produkt zarejestrowany jako wyrób medyczny, oznaczenie CE na każdym opakowaniu
</t>
  </si>
  <si>
    <t xml:space="preserve">Niezawierający niebezpiecznych substancji toksycznych, nieprzylepny wskaźnik emulacyjny do kontroli skuteczności procesu sterylizacji parowej o parametrach 134ºC/18 min., odpowiadający typ 6 wg ISO 11140-1 - wymagane potwierdzenie klasy przez niezależną organizację notyfikowaną 
w postaci certyfikatu wydanego nie wcześniej niż w 2019 r., potwierdzającego zgodność z aktualną normą tj. EN ISO 11140-1:2014, pozwalającego zidentyfikować produkt po jego kodzie 
i nazwie. Na wskaźniku wyraźnie nadrukowany kolor referencyjny przebarwienia, kontrastowy kolor przebarwienia - jednoznaczny odczyt. Poświadczony aktualnym dokumentem producenta brak zawartości niebezpiecznych substancji  x 200 szt testów.
</t>
  </si>
  <si>
    <t>5.</t>
  </si>
  <si>
    <t>Niezawierający niebezpiecznych substancji toksycznych, samoprzylepny wskaźnik emulacyjny do kontroli skuteczności procesu sterylizacji parowej o wartościach ustalonych 134ºC/7 min. i 121ºC/20 min., odpowiadający typ 6 wg ISO 11140-1, zgodny normą tj. EN ISO 11140-1:2014, pozwalającego zidentyfikować produkt po jego kodzie i nazwie. Na wskaźniku wyraźnie nadrukowany kolor referencyjny przebarwienia, kontrastowy kolor przebarwienia - jednoznaczny odczyt. Poświadczony aktualnym dokumentem producenta brak zawartości niebezpiecznych substancji toksycznych. Rozmiar testu dopasowany do aktualnie używanej dokumentacji: 2 x 7 cm (+/- 10%). W opakowaniach po 200 szt. Produkt zarejestrowany jako wyrób medyczny, oznaczenie CE na każdym opakowaniu.</t>
  </si>
  <si>
    <t>6.</t>
  </si>
  <si>
    <t>Niezawierający niebezpiecznych substancji toksycznych test zwalniania wsadu z samoprzylepnym wskaźnikiem  do kontroli skuteczności procesu sterylizacji parowej o parametrach ustalonych 134ºC/5,3 min. i 121ºC/15 min., wskaźnik w technologii typ, 6 w opakowaniach: 400 szt. + przyrząd PCD. Przyrząd w całości wykonany z tworzywa sztucznego klasy medycznej składający się z korpusu, rurki o długości 1,5 m i średnicy 2 mm oraz przeźroczystej nakrętki umożliwiającej sprawdzenie czy wskaźnik znajduje się w środku bez rozkręcania przyrządu. Na wskaźniku wyraźnie nadrukowany kolor referencyjny przebarwienia. Rozmiar wskaźnika nie większy niż 75 x 6 mm. Poświadczony aktualnym dokumentem producenta brak zawartości niebezpiecznych substancji toksycznych. Produkt zarejestrowany jako wyrób medyczny, oznaczenie CE na każdym opakowaniu.</t>
  </si>
  <si>
    <t>7.</t>
  </si>
  <si>
    <t>Wskaźnik biologiczny do kontroli procesu sterylizacji parą wodną - Sporal A. Opakowanie: 10 szt.</t>
  </si>
  <si>
    <t>8.</t>
  </si>
  <si>
    <t>System dokumentacji procesu sterylizacji 100sztuk w opakowaniu</t>
  </si>
  <si>
    <t>Pakiet 3</t>
  </si>
  <si>
    <t>Niezawierający niebezpiecznych substancji toksycznych ani krwi test kontroli skuteczności mycia mechanicznego w formie plastikowego arkusza, substancja testowa - zgodna z ISO/TS15883 - 1
umieszczona warstwowo z dwóch stron arkusza w czterech różnych punktach. Arkusz testowy  do zastosowania z posiadanym przez Zamawiającego uchwytem  zapewniającym kontrolę procesu mycia 
z czterech różnych kierunków. Posiadający oświadczenie producenta testu o możliwości stosowania w myjce ultradźwiękowej, oraz poświadczenie producenta o braku zawartości niebezpiecznych substancji. Odczyt wyniku testu natychmiastowy, łatwy 
i jednoznaczny w interpretacji. W opakowaniu 100 szt. Produkt zarejestrowany jako wyrób medyczny, oznaczenie CE na każdym opakowaniu.</t>
  </si>
  <si>
    <t>Gotowe do użycia testy do wykrywania pozostałości zanieczyszczeń białkowych gdzie w jednoelementowym przyrządzie do pobrania próby znajduje się wymazówka i substancja testowa. Nie dopuszcza się testów gdzie substancja testowa jest umieszczona w osobnej fiolce. W przypadku obecności białek, substancja testowa zmienia kolor w czasie od 1 - 10minut z zielonego na fioletowy. Intensywność przebarwienia wzrasta wraz ze stopniem zanieczyszczenia. Test nie wymaga inkubacji, wykrywa pozostałości białkowe na poziomie 20µg. Opakowanie strunowe nieprzepuszczające światła zapewniające wielokrotne otwieranie i zamykanie. 25sztuk w opakowaniu.</t>
  </si>
  <si>
    <t>Uchwyt wykonany ze stali nierdzewnej, kompatybilny z testami do kontroli skuteczności mycia mechanicznego, zapewniający kontrolę procesu mycia z czterech różnych kierunków</t>
  </si>
  <si>
    <t>szt</t>
  </si>
  <si>
    <t>Pakiet 4</t>
  </si>
  <si>
    <t>Opakowania polyolefinowo - foliowe w formie rękawów. Rozmiar : 160mmxx 70 m</t>
  </si>
  <si>
    <t>Opakowania polyolefinowo - foliowe w formie rękawów, Rozmiar : 220mm x 70 m</t>
  </si>
  <si>
    <t>Opakowania polyolefinowo - foliowe w formie rękawów, Rozmiar : 285mm x 70 m</t>
  </si>
  <si>
    <t>Opakowania polyolefinowo - foliowe w formie rękawów, Rozmiar : 320mm x 70 m</t>
  </si>
  <si>
    <t>Opakowania polyolefinowo - foliowe w formie rękawów, Rozmiar: 380mmx70m</t>
  </si>
  <si>
    <t>Opakowania polyolefinowo - foliowe w formie rękawów, Rozmiar: 420mmx70m</t>
  </si>
  <si>
    <t>Opakowania polyolefinowo - foliowe w formie rękawów, Rozmiar: 470mmx70m</t>
  </si>
  <si>
    <t>Opakowanie polyolefinowo - foliowe w formie rękawów. Rozmiar: 520mmx70m</t>
  </si>
  <si>
    <t>9.</t>
  </si>
  <si>
    <t>Opakowanie polyolefinowo - foliowe w formie rękawów. Rozmiar: 580mmx70m</t>
  </si>
  <si>
    <t>10.</t>
  </si>
  <si>
    <t>Opakowanie polyolefinowo - foliowe w formie rękawów. Rozmiar:250mmx70m</t>
  </si>
  <si>
    <t>11.</t>
  </si>
  <si>
    <t>Opakowanie polyolefinowo - foliowe w formie rękawów. Rozmiar: 600mmx70m</t>
  </si>
  <si>
    <t>Wymagania dotyczące opakowania:</t>
  </si>
  <si>
    <t xml:space="preserve">Wymagania dotyczące opakowań poz. 1-9:
Zgodnych z poniższymi parametrami: gramatura polyolefinu min. 93g/m²,folia 6- warstwowa, grubość folii min.50 µm, zgrzew fabryczny 3-kanałowy we wszystkich rozmiarach, bezpyłowe otwarcie w obu kierunkach, oznaczenie normy ISO 11607- 1 oraz EN 868-5, temperatura zgrzewu - 130° C - 150°C, certyfikat jednostki notyfikowanej potwierdzający szczelność mikrobiologiczną przez min. 12 miesięcy wyrobów po sterylizacji, posiadający certyfikat producenta potwierdzający kompatybilność ze sterylizacją metodą: tlenkiem etylenu i parą wodną - potwierdzenie bariery mikrobiologicznej przez niezależną jednostkę notyfikowaną,   
Poz.10-11:
Zgodnie z poniższymi parametrami: Opakowania w formie rękawów. Gramatura polyolefinu 95g/m², grubość folii 52 µm. Zgrzew fabryczny, trzykanałowy we wszystkich rozmiarach. Na linii zgrzewu wskaźniki EO, H2O2, STEAM, FORM., Kierunek otwierania czytelnie zaznaczony na rękawie, oznaczenie normy ISO 11607- 1 oraz EN 868-5.
</t>
  </si>
  <si>
    <t>Pakiet 5</t>
  </si>
  <si>
    <t xml:space="preserve">Rękawy  foliowo – papierowe płaskie 50mm x 200m </t>
  </si>
  <si>
    <t>szt.</t>
  </si>
  <si>
    <t>Rękawy foliowo - papierowe płaskie  75mm x 200 m.</t>
  </si>
  <si>
    <t>Rękawy foliowo - papierowe płaskie  l00mmm x 200m.</t>
  </si>
  <si>
    <t>Rękawy foliowo – papierowe płąskie 120 mm x 200m.</t>
  </si>
  <si>
    <t>Rękawy foliowo - papierowe płaskie 125 mm x 200 m.</t>
  </si>
  <si>
    <t>Rękawy foliowo - papierowe płaskie  l50mm x 200 m.</t>
  </si>
  <si>
    <t>Rękawy foliowo - papierowe płaskie  200mm x 200 m.</t>
  </si>
  <si>
    <t xml:space="preserve">Rękawy foliowo - papierowe płaskie 250mm x 200 m. </t>
  </si>
  <si>
    <t xml:space="preserve">Rękawy foliowo - papierowe płaskie 300mm x 200 m. </t>
  </si>
  <si>
    <t>Rękawy foliowo - papierowe płaskie 350mm x 200 m.</t>
  </si>
  <si>
    <t>Rękawy foliowo – papierowe płaskie 380mm x 200 m.</t>
  </si>
  <si>
    <t>Rękawy foliowo - papierowe płaskie 400mm x 200 m.</t>
  </si>
  <si>
    <t>Pakiet 6</t>
  </si>
  <si>
    <t>Autoczytnik przeznaczonego do inkubacji wskaźników biologicznych do tlenku etylenu o ostatecznym odczycie po 4 godzinach. Wskaźniki inkubowane w 10 komorach, czas pozostały do końca inkubacji wyświetlany w sposób ciągły, (co 1 minuta) i indywidualny dla każdej komory inkubacyjnej. Wynik inkubacji widoczny na wyświetlaczy LCD za pomocą znaku "+" lub "-" oraz sygnału dźwiękowego w przypadku pozytywnego wyniku. Odczyt automatyczny, na podstawie fluorescencji.  Możliwość podłączenia autoczytnika do komputera za pomocą kabla Ethernet, w celu możliwości wydruku wyniku inkubacji oraz podglądu wyniku i czasu pozostałego do końca inkubacji w każdej komorze. Dostawca autoczytnika zapewnia autoryzowany serwis na terenie Polski, umożliwiający naprawę oraz coroczną kalibrację urządzenia. W przypadku uszkodzenia zapewniony aparat zastępczy na czas naprawy.</t>
  </si>
  <si>
    <t>miesiąc</t>
  </si>
  <si>
    <t>Biologiczny zestaw testowy  o szybkim odczycie do tlenku etylenu, symulujący narzędzie rurowe, zawierający wskaźnik biologiczny . Do każdego pojedynczego zestawu dołączony jeden wskaźnik stosowany jako kontrola pozytywna wskaźników.  Wskaźnik biologiczny zapewnia ostateczny odczyt wyniku negatywnego po 4 godzinach inkubacji. Wynik inkubacji widoczny na wyświetlaczy LCD za pomocą znaku "+" lub "-" oraz sygnału dźwiękowego w przypadku pozytywnego wyniku. Nakrętka wskaźnika w kolorze zielonym. Na fiolce repozycjonowalna nierwąca się naklejka ze wskaźnikiem chemicznym i miejscem do opisu. Zgodność wskaźnika znajdującego się w zestawie z normą referencyjną potwierdzona certyfikatem niezależnej jednostki notyfikowanej. Opakowanie zawiera: 25 zestawów / opakowanie oraz 25 kontrolerów/opakowanie</t>
  </si>
  <si>
    <t>Fiolkowy wskaźnik biologiczny  o szybkim odczycie do tlenku etylenu.   Ostateczny odczyt wyniku negatywnego/zabicie bakterii po 4 godzinach inkubacji. Wynik inkubacji widoczny na wyświetlaczu LCD za pomocą znaku "+" lub "-" oraz sygnału dźwiękowego w przypadku pozytywnego wyniku. Zmiana koloru pożywki w przypadku nieprawidłowego wyniku łatwa w interpretacji z zielonego  na żółty. Nakrętka wskaźnika w kolorze zielonym. Na fiolce repozycjonowalna nierwąca się naklejka ze wskaźnikiem chemicznym i miejscem do opisu. Opakowanie zawiera 50 sztuk wskaźników. Zgodność wskaźnika  z normą referencyjną potwierdzoną certyfikatem niezależnej jednostki notyfikowanej.</t>
  </si>
  <si>
    <t>poz 1-3 od jednego producenta</t>
  </si>
  <si>
    <t>Pakiet 7</t>
  </si>
  <si>
    <t xml:space="preserve">Naboje gazowe będące wyrobem medycznym do sterylizatora gazowego 3M, zawierające 170 gram czystego EO, zgodne z instrukcją użytkowania sterylizatora i dopuszczone przez producenta sterylizatora na podstawie oświadczenia producenta sterylizatora. Przeznaczone do modelu 8GS. Pakowane po 12 sztuk w opakowaniu </t>
  </si>
  <si>
    <t xml:space="preserve">Naboje gazowe będące wyrobem medycznym do posiadanego sterylizatora gazowego 3M, zawierające 100 gram czystego EO, zgodne z instrukcją użytkowania sterylizatora i dopuszczone przez producenta sterylizatora na podstawie oświadczenia producenta sterylizatora. Przeznaczone do modelu 4xl i 5xl oraz 5GS. Pakowane po 12 sztuk w opakowaniu. </t>
  </si>
  <si>
    <t>Pakiet 8</t>
  </si>
  <si>
    <t xml:space="preserve">Autoczytnik przeznaczony do inkubacji wskaźników biologicznych do sterylizacji parą wodna i/ lub nadtlenkiem wodoru o ostatecznym odczycie po 24 minutach. Wskaźniki inkubowane w 4 komorach o kształcie litery "D", czas pozostały do końca inkubacji wyświetlany w sposób ciągły, (co 1 minuta) i indywidualny dla każdej komory inkubacyjnej. Wynik inkubacji widoczny na inkubatorze za pomocą znaku "+" lub "-" oraz sygnału dźwiękowego w przypadku pozytywnego wyniku. Automatyczna informacja o nieprawidłowym umieszczeniu wskaźnika biologicznego w komorze inkubacyjnej. Odczyt automatyczny, na podstawie fluorescencji.  Możliwość podłączenia autoczytnika do komputera , w celu wydruku raportu z wynikiem inkubacji testu biologicznego. Dostawca autoczytnika zapewnia autoryzowany serwis na terenie Polski, umożliwiający naprawę oraz coroczną kalibrację urządzenia . Ilość 3 szt autoczytników(w zależności od zapotrzebowania i cena za dzierżawę za miesiąc będzie odpowiednio przeliczona) </t>
  </si>
  <si>
    <t>Fiolkowy wskaźnik biologiczny  o szybkim odczycie do pary wodnej. Ostateczny odczyt wyniku negatywnego/zabicie bakterii po 24 minutach inkubacji. Wykrycie przez odczyt automatyczny fluorescencji  w autoczytniku. Wskaźnik posiada wewnętrzny system kruszenia ampułki nie wymagający użycia zewnętrznego "kruszera". Kształt fiolki w kształcie litry "D" - dopasowany do kształtu komory autoczytnika. Nakrętka wskaźnika w kolorze brązowym. Na fiolce repozycjonowalna nierwąca się naklejka z miejscem do opisu oraz wskaźnik chemiczny. Opakowanie zawiera 50 sztuk wskaźników. Zgodność wskaźnika  z normą referencyjną potwierdzona certyfikatem niezależnej jednostki notyfikowanej.</t>
  </si>
  <si>
    <t>op</t>
  </si>
  <si>
    <t>Autoczytnik przeznaczony do inkubacji wskaźników biologicznych do pary wodnej o ostatecznym odczycie w ciągu 3 godzin. Wskaźniki inkubowane w 10 komorach, czas pozostały do końca inkubacji wyświetlany w sposób ciągły, (co 1 minuta) i indywidualny dla każdej komory inkubacyjnej. Wynik inkubacji widoczny na wyświetlaczy LCD za pomocą znaku "+" lub "-" oraz sygnału dźwiękowego w przypadku pozytywnego wyniku. Odczyt automatyczny, na podstawie fluorescencji.  Możliwość podłączenia autoczytnika do komputera za pomocą kabla Ethernet, w celu możliwości wydruku wyniku inkubacji oraz podglądu wyniku i czasu pozostałego do końca inkubacji w każdej komorze. Dostawca autoczytnika zapewnia autoryzowany serwis na terenie Polski, umożliwiający naprawę oraz coroczną kalibrację urządzenia.</t>
  </si>
  <si>
    <t>Folkowy wskaźnik biologiczny  o szybkim odczycie do pary wodnej. . Ostateczny odczyt wyniku negatywnego/zabicie bakterii w ciągu 3 godzin inkubacji. Wynik inkubacji widoczny na wyświetlaczy LCD za pomocą znaku "+" lub "-" oraz sygnału dźwiękowego w przypadku pozytywnego wyniku. Zmiana koloru pożywki w przypadku nieprawidłowego wyniku łatwa w interpretacji z fioletowego na żółty. Nakrętka wskaźnika w kolorze brązowym. Na fiolce repozycjonowalna nierwąca się naklejka ze wskaźnikiem chemicznym i miejscem do opisu. Opakowanie zawiera 50 sztuk wskaźników. Zgodność z normą referencyjną potwierdzona certyfikatem niezależnej jednostki notyfikowanej</t>
  </si>
  <si>
    <t>Samoprzylepny integrator chemiczny typ 5  do pary wodnej z przesuwającą się substancją wskaźnikową w okienku o długości 2,5-3,0 cm, do zastosowania we wszystkich cyklach sterylizacji parą wodną, nie wymagający interpretacji zmiany koloru. Pola odczytu prawidłowego i nieprawidłowego zróżnicowane kolorami oraz wyraźnie przedzielone w celu ułatwienia odczytu wyniku wskaźnika. Tył wskaźnika przynajmniej dwukolorowy, (z wyłączeniem koloru szarego/srebrnego), w celu ułatwienia znalezienia wskaźnika w zestawie narzędzi. Parametry punktu końcowego w 3 temperaturach badane dla każdej serii  i podane na opakowaniu.  Zgodność z normą referencyjną potwierdzona certyfikatem niezależnej jednostki notyfikowanej. Wskaźniki pakowane po 500szt.</t>
  </si>
  <si>
    <t>Pakiet jednokrotnego użytku typu Bowie-Dick, symulujący pakiet porowaty z dodatkowym osobnym arkuszem wczesnego ostrzegania, wykrywającym nieprawidłowości, które nie powodują jeszcze nieprawidłowego wyniku arkusza testowego, posiadający referencyjne pole zmiany koloru .Bez zawartości ołowiu. Arkusze: testowy i wczesnego ostrzegania  zapewniają łatwą i jednoznaczną interpretację wyniku. Zmiana koloru z żółtego na czarny</t>
  </si>
  <si>
    <t>Poz 1-4 od jednego producenta</t>
  </si>
  <si>
    <t>Pakiet 9</t>
  </si>
  <si>
    <t>Taśma wzmocniona neutralna 24 - 25 mm x 50m, wytrzymała  na  rozerwanie  i  rozciąganie,  wodoodporna,  elastyczna,  usuwana  bez  pozostałości  kleju.  Zgodna z normą: ISO 11140-1:2014.</t>
  </si>
  <si>
    <t xml:space="preserve">Taśma wzmocniona ze wskaźnikiem na parę wodną 24-25mm x 50m, Typ 1 wg ISO 11140-1:2014, oświadczenie producenta o zgodności testu z normą ISO 11140-1:2014,  wytrzymała  na  rozerwanie  i  rozciąganie,  wodoodporna,  elastyczna,  usuwana  bez  pozostałości  kleju.  </t>
  </si>
  <si>
    <t>Etykieta papierowa z plombą do nowych kontenerów typu Aesculap. Etykieta samoklejąca ze wskaźnikiem sterylizacji spełniającym normę ISO11140-1 dla wskaźnika typ 1. Wymiar etykiety 74 - 80 x 35mm. Opakowanie 500 sztuk</t>
  </si>
  <si>
    <t>Plomba plastikowa do kontenerów typu Aeskulap, ze wskaźnikiem sterylizacji parowej o długości po zamknięciu 3 cm. Opakowanie 1000 sztuk.</t>
  </si>
  <si>
    <t>Podajnik to taśm na dwie rolki, kompatybilny z taśmami poz 1,2.</t>
  </si>
  <si>
    <t>Pakiet 10</t>
  </si>
  <si>
    <t xml:space="preserve">Przewlekana etykieta syntetyczna 
160mm x 35mm odporna na dezynfekcję oraz temperaturę 134°C.Kolor biały. Opakowanie: 250 szt.
</t>
  </si>
  <si>
    <t xml:space="preserve">Osłonka do narzędzi plastikowa, odporna na temperaturę 134°C,rozmiar
25 x 105 mm przeźroczysta. Opakowanie 1000 sztuk. 
</t>
  </si>
  <si>
    <t xml:space="preserve">Osłonka do narzędzi plastikowa, odporna na temperaturę 134°C, rozmiar
10 x 60mm przeźroczysta
Opakowanie 1000 sztuk.
</t>
  </si>
  <si>
    <t>Sprawdzian służący do kontroli prawidłowości doboru parametrów temperatury i nacisku w czasie zgrzewania. Test walidacyjny zgrzewu z polami do protokołu, [tzn. daty, numeru, parametrów zgrzewu, wyniku, uwag, wskazania konieczności działań korygujących: zmiany ustawień lub/i działań serwisowych], wykonany z identycznych surowców jak opakowania papierowo-foliowe. Opakowanie 250 sztuk.</t>
  </si>
  <si>
    <t>Marker czarny do opisu pakietów 0,5-0,75mm</t>
  </si>
  <si>
    <t>Pakiet 11</t>
  </si>
  <si>
    <t xml:space="preserve">Test symulacyjny Bowie - Dick. Pakiet uzupełniający do posiadanego przez Zamawiającego przyrządu zawierający 500 sztuk testów samoprzylepnych, paskowych pokrytych polimerem. Do opakowania z testami dołączone elementy zużywalne (zestaw uszczelnień) do przyrządu PCD
</t>
  </si>
  <si>
    <t xml:space="preserve">Etykiety ze wskaźnikiem procesu do sterylizacji parowej, podwójnie przylepne, rozmiar 55 x 33 mm, opakowanie 
a’1000 szt.
</t>
  </si>
  <si>
    <t>Samoprzylepne, zintegrowane testy do kontroli procesu sterylizacji tlenkiem etylenu. Technologia i wymiary umożliwiają jego przyklejenie do dokumentacji. Wskaźniki wykonane w technologii zgodnej z normą PN-EN ISO 11140-1. Opakowanie zawierające 400 sztuk wskaźników</t>
  </si>
  <si>
    <t>Pakiet 12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</si>
  <si>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200x300mm. Pakowane po 500 sztuk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</si>
  <si>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300x500mm. Pakowane po 250 sztuk.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</si>
  <si>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380-400 x 490-550 mm. Pakowane po 250 sztuk.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</si>
  <si>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380-400 x 700 – 760 mm. Pakowane po 100 sztuk.</t>
  </si>
  <si>
    <t>Samoprzylepne foliowe torebki osłonowe, posterylizacyjne wykonane z trwałego, przezroczystego polietylenu. Torebki wyposażone w pasek lepny zabezpieczony taśmą z tworzywa sztucznego. Pasek lepny służy do zamknięcia torebki przez sklejenie dwóch warstw folii.  Rozmiar 600 x 760 – 780 mm. Pakowane po 100 sztuk.</t>
  </si>
  <si>
    <t>Pakiet 13</t>
  </si>
  <si>
    <t>Włóknina celulozowa wolna od lateksu o gramaturze min. 60 g/m2, Zgodna z normą EN 868-2 i ISO 11607-1. Włóknina antystatyczna i nieszeleszcząca w kolorze niebieskim (fioletowym),wymagana do sterylizacji parą wodną i tlenkiem etylenu . Rozmiar 60x60cm
Ilość sztuk 300 sztuk w opakowaniu</t>
  </si>
  <si>
    <t>Pakiet 14</t>
  </si>
  <si>
    <t>Torebki papierowo-foliowe płaskie. Rozmiar: 75x200mm. Opakowanie zbiorcze 100szt</t>
  </si>
  <si>
    <t>Torebki papierowo-foliowe płaskie. Rozmiar: 75x300mm. Opakowanie zbiorcze 100szt</t>
  </si>
  <si>
    <t>Torebki papierowo-foliowe płaskie. Rozmiar: 100x200mm. Opakowanie zbiorcze 100szt</t>
  </si>
  <si>
    <t>Torebki papierowo-foliowe płaskie. Rozmiar: 100x250mm. Opakowanie zbiorcze 100szt</t>
  </si>
  <si>
    <t xml:space="preserve">Wymagania dotyczące opakowań poz.1-4: Opakowania papierowo-foliowe w formie torebek, zgodnych z poniższymi parametrami:                     - gramatura papieru 70g/m2                                                                                                                                       - grubość folii 52 µm  +/- 8%, gramatura folii 52,9g/m2 +/-6%                                                                                                                                           - folia minimum 7-warstwowa            -temperatura zgrzewu 180 - 220°C                                                                                                                                                                                                                                                                                                                                                    wskaźnik sterylizacji PARA, EO, FORM typ 1 umieszczone na linii zgrzewu fabrycznego -oznaczenie normy ISO 11607-1,2 oraz EN 868-5 na linii zgrzewu -     napisy i testy umieszczone poza przestrzenią pakowania w obszarze zgrzewu fabrycznego - jednoznaczny piktogram kierunku otwierania umieszczony od strony papieru i folii - po obu stronach torebki wycięcia ułatwiające załadunek torebki i otwarcie torebki </t>
  </si>
  <si>
    <t>Pakiet 15</t>
  </si>
  <si>
    <t>Etykiety dwukrotnie przylepne ze wskaźnikiem chemicznym sterylizacji parą wodną kompatybilne z posiadaną przez Zamawiającego metkownicą trzyrzędową alfanumeryczną z zapisem informacji wzdłuż przesuwu etykiet ( GKE)według schematu: w rzędzie pierwszym – numer operatora, numer sterylizatora,
numer cyklu, kod pakietu,
- w rzędzie drugim – datę sterylizacji,
- w rzędzie trzecim – datę ważności. 
1 opakowanie zawiera 12 rolek po 750 szt. etykiet na rolce. Do każdego opakowania dołączony wałek z tuszem (9000 szt.
etykiet). Kolor etykiet w trzecim rzędzie: żółty lub zielony</t>
  </si>
  <si>
    <t xml:space="preserve">Etykiety dwukrotnie przylepne ze wskaźnikiem chemicznym do sterylizacji tlenkiem etylenu kompatybilne z posiadaną przez Zamawiającego metkownicą trzyrzędową alfanumeryczną z zapisem informacji wzdłuż przesuwu etykiet ( GKE). 1
opakowanie zawiera 12 rolek po 750 szt. etykiet na rolce. Do każdego opakowania dołożony wałek z tuszem. </t>
  </si>
  <si>
    <t>Metkownica typu GKE trzyrzędowa alfanumeryczna z zapisem informacji wzdłuż przesuwu etykiet.
Możliwość zapisu 12 symboli w każdym z rzędów. Umożliwia kodowanie takich informacji jak:
- w rzędzie pierwszym – numer operatora, numer sterylizatora,numer cyklu, kod pakietu,
- w rzędzie drugim – datę sterylizacji,
- w rzędzie trzecim – datę ważności
Kompatybilna z etykieta﻿mi poz 1,2 Gwrancja 24 m-ce</t>
  </si>
  <si>
    <t>Pakiet 16</t>
  </si>
  <si>
    <t>Zarękawki wykonane z laminatu polietylenowo - polipropylenowego. Zarękawki posiadają ściągacz/mankiet  umieszczony w dolnej części wyrobu. Zgodne z normą PN EN 13795. Długość zarękawka 45cm, Długość ściągacza 8cm. Termin ważności wyrobu wynosi 5 lat od daty produkcji. Laminat 43g/m2,I klasa palności., op. a100sztuk</t>
  </si>
  <si>
    <t>Fartuch przedni wykonany  z laminatu polietylenowo - polipropylenowego. Fartuchy posiadają troki do zamocowania fartucha w pasie oraz do założenia na szyję.  zgodny z normą PN EN 13795. Szerokość fartucha na dole 67cm,długość 120cm(długość wykroju bez troka na szyję). Termin ważności wyrobu wynosi 5 lat od daty produkcji, Laminat 43g/m2,I klasa palności.87x120cm op. a50sztuk,</t>
  </si>
  <si>
    <t>Załącznik nr 1 do SWZ – Formularz cenowy, opis przedmiotu zamówienia – zestawienie wymagań  i oferowanych przedmiotów i parametrów
INSTRUKCJA WYPEŁNIENIA
1. Wykonawca winien określić, dla poszczególnych pozycji ofertowych, ceny jednostkowe netto oraz stawkę procentową VAT, 
a następnie obliczyć dla poszczególnych pozycji ofertowych wartość netto przez przemnożenie ceny jednostkowej netto (kolumna cena netto) przez ilość/j.m oraz dla poszczególnych pozycji ofertowych wartość brutto przez przemnożenie wartości netto danej pozycji przez stawkę procentową VAT (uzyskany iloczyn dodać do wartości netto danej pozycji). Suma wartości (odpowiednio: netto /brutto) poszczególnych pozycji ofertowych z kolumn (odpowiednio: wartość netto / wartość brutto) stanowić będzie wartość (netto, brutto) dla pozycji RAZEM. Wszystkie wartości, Wykonawca zobowiązany jest kalkulować i wpisywać w zaokrągleniu do dwóch miejsc po przecinku.
2. Wykonawca powinien wycenić wszystkie pozycje wchodzące w skład pakietu (części zamówienia) – pod rygorem odrzucenia oferty.
3. Wykonawca ma obowiązek wypełnić w tabeli – kolumnę: „Nazwa handlowa, nazwa producenta, nr katalogowy producenta” dla każdej pozycji pakietu, w którym składa ofertę poprzez podanie odpowiednio nazwy handlowej, nazwy producenta, numeru katalogowego producenta; w przypadku, gdy przedmiot zamówienia oznaczony jest jedynie jedną z wymaganych informacji wykonawca podaję tę informację.</t>
  </si>
  <si>
    <t>Nazwa handlowa, nazwa producenta, nr katalogowy producenta</t>
  </si>
  <si>
    <t xml:space="preserve">Wymagania dotyczące opakowań poz.1-9: Opakowania papierowo-foliowe w formie rękawów, zgodnych z poniższymi parametrami: - Wykonanie zgodnie z normami: ISO 11607-1,2 oraz PN EN 868-3;5 - gramatura papieru medycznego 70g/m2 - gramatura folii 52,9g/m2 +/-6% -grubość folii 52µm +/-8% -minimum 7 warstwowy laminat -wszystkie napisy i testy umieszczone poza przestrzenią pakowania w obszarze zgrzewu fabrycznego - zgrzew fabryczny trzykanałowy - wskaźnik sterylizacji PARA, EO, FORM z oznaczeniem metody sterylizacji na wskaźniku z opisem koloru zmiany wskaźnika przed i po sterylizacji. -temperatura zgrzewu 180 - 200°C -znak CE i MD umieszczony na etykiecie oraz wewnątrz rolki - jednoznaczny piktogram kierunku otwierania umieszczony od strony folii i papieru -Rękawy nawinięte folią laminowaną na zewnątrz -każdy rękaw pakowany pojedynczo np. w mleczną folię chroniącą przed światłem i wilgocią - data ważności rękawa umieszczona wewnątrz rolki w formie np.: wlepki </t>
  </si>
  <si>
    <t xml:space="preserve">Wymagania dotyczące opakowań poz.1-4: Opakowania papierowo-foliowe w formie rękawów, zgodnych z poniższymi parametrami: - Wykonanie zgodnie z normami: ISO 11607-1,2 oraz PN EN 868-3;5 - gramatura papieru medycznego 70g/m2 - gramatura folii 52,9g/m2 +/-6% -grubość folii 52µm +/-8% -minimum 7 warstwowy laminat -wszystkie napisy i testy umieszczone poza przestrzenią pakowania w obszarze zgrzewu fabrycznego - zgrzew fabryczny trzykanałowy - wskaźnik sterylizacji PARA, EO, FORM z oznaczeniem metody sterylizacji na wskaźniku z opisem koloru zmiany wskaźnika przed i po sterylizacji. -temperatura zgrzewu 180 - 200°C -znak CE i MD umieszczony na etykiecie oraz wewnątrz rolki - jednoznaczny piktogram kierunku otwierania umieszczony od strony folii i papieru -Rękawy nawinięte folią laminowaną na zewnątrz -każdy rękaw pakowany pojedynczo np. w mleczną folię chroniącą przed światłem i wilgocią - data ważności rękawa umieszczona wewnątrz rolki w formie np.: wlepki </t>
  </si>
  <si>
    <t>Pakiet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</si>
</sst>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15]General"/>
    <numFmt numFmtId="165" formatCode="[$-415]#,##0.00"/>
    <numFmt numFmtId="166" formatCode="[$-415]0"/>
    <numFmt numFmtId="167" formatCode="[$-415]0.00"/>
  </numFmts>
  <fonts count="11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1"/>
    </font>
    <font>
      <sz val="10"/>
      <color rgb="FFC9211E"/>
      <name val="Arial"/>
      <family val="2"/>
      <charset val="238"/>
    </font>
    <font>
      <sz val="10"/>
      <color rgb="FFC9211E"/>
      <name val="Arial"/>
      <family val="2"/>
      <charset val="1"/>
    </font>
    <font>
      <sz val="10"/>
      <color rgb="FFED7D31"/>
      <name val="Arial"/>
      <family val="2"/>
      <charset val="238"/>
    </font>
    <font>
      <u/>
      <sz val="10"/>
      <name val="Arial"/>
      <family val="2"/>
      <charset val="238"/>
    </font>
    <font>
      <sz val="10"/>
      <color rgb="FF5B9BD5"/>
      <name val="Arial"/>
      <family val="2"/>
      <charset val="238"/>
    </font>
    <font>
      <sz val="8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" fillId="0" borderId="0"/>
  </cellStyleXfs>
  <cellXfs count="57">
    <xf numFmtId="0" fontId="0" fillId="0" borderId="0" xfId="0"/>
    <xf numFmtId="0" fontId="2" fillId="0" borderId="0" xfId="0" applyFont="1"/>
    <xf numFmtId="164" fontId="2" fillId="0" borderId="0" xfId="1" applyFont="1"/>
    <xf numFmtId="165" fontId="2" fillId="0" borderId="0" xfId="1" applyNumberFormat="1" applyFont="1"/>
    <xf numFmtId="164" fontId="2" fillId="0" borderId="0" xfId="1" applyFont="1" applyAlignment="1">
      <alignment vertical="center"/>
    </xf>
    <xf numFmtId="164" fontId="2" fillId="0" borderId="0" xfId="1" applyFont="1" applyAlignment="1">
      <alignment wrapText="1"/>
    </xf>
    <xf numFmtId="164" fontId="2" fillId="0" borderId="1" xfId="1" applyFont="1" applyBorder="1" applyAlignment="1">
      <alignment vertical="center"/>
    </xf>
    <xf numFmtId="164" fontId="2" fillId="0" borderId="1" xfId="1" applyFont="1" applyBorder="1" applyAlignment="1">
      <alignment horizontal="center" vertical="top"/>
    </xf>
    <xf numFmtId="166" fontId="2" fillId="0" borderId="1" xfId="1" applyNumberFormat="1" applyFont="1" applyBorder="1" applyAlignment="1">
      <alignment vertical="top"/>
    </xf>
    <xf numFmtId="165" fontId="2" fillId="0" borderId="1" xfId="1" applyNumberFormat="1" applyFont="1" applyBorder="1" applyAlignment="1">
      <alignment vertical="top" wrapText="1"/>
    </xf>
    <xf numFmtId="165" fontId="2" fillId="0" borderId="1" xfId="1" applyNumberFormat="1" applyFont="1" applyBorder="1" applyAlignment="1">
      <alignment vertical="top"/>
    </xf>
    <xf numFmtId="164" fontId="2" fillId="0" borderId="1" xfId="1" applyFont="1" applyBorder="1" applyAlignment="1">
      <alignment vertical="top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vertical="center"/>
    </xf>
    <xf numFmtId="164" fontId="3" fillId="0" borderId="1" xfId="1" applyFont="1" applyBorder="1" applyAlignment="1">
      <alignment vertical="center" wrapText="1"/>
    </xf>
    <xf numFmtId="164" fontId="2" fillId="0" borderId="1" xfId="1" applyFont="1" applyBorder="1" applyAlignment="1">
      <alignment horizontal="center" vertical="center"/>
    </xf>
    <xf numFmtId="164" fontId="2" fillId="0" borderId="1" xfId="1" applyFont="1" applyBorder="1" applyAlignment="1">
      <alignment horizontal="center" vertical="center" wrapText="1"/>
    </xf>
    <xf numFmtId="167" fontId="2" fillId="0" borderId="0" xfId="1" applyNumberFormat="1" applyFont="1"/>
    <xf numFmtId="164" fontId="2" fillId="0" borderId="0" xfId="1" applyFont="1" applyAlignment="1">
      <alignment horizontal="right" vertical="center"/>
    </xf>
    <xf numFmtId="164" fontId="2" fillId="0" borderId="0" xfId="1" applyFont="1" applyAlignment="1">
      <alignment vertical="top"/>
    </xf>
    <xf numFmtId="164" fontId="2" fillId="0" borderId="0" xfId="1" applyFont="1" applyAlignment="1">
      <alignment horizontal="center" vertical="top"/>
    </xf>
    <xf numFmtId="167" fontId="2" fillId="0" borderId="0" xfId="1" applyNumberFormat="1" applyFont="1" applyAlignment="1">
      <alignment horizontal="center" vertical="top"/>
    </xf>
    <xf numFmtId="165" fontId="2" fillId="0" borderId="0" xfId="1" applyNumberFormat="1" applyFont="1" applyAlignment="1">
      <alignment horizontal="center" vertical="top"/>
    </xf>
    <xf numFmtId="164" fontId="2" fillId="0" borderId="1" xfId="1" applyFont="1" applyBorder="1" applyAlignment="1">
      <alignment horizontal="right" vertical="center"/>
    </xf>
    <xf numFmtId="167" fontId="2" fillId="0" borderId="1" xfId="1" applyNumberFormat="1" applyFont="1" applyBorder="1" applyAlignment="1">
      <alignment horizontal="center" vertical="top"/>
    </xf>
    <xf numFmtId="165" fontId="2" fillId="0" borderId="1" xfId="1" applyNumberFormat="1" applyFont="1" applyBorder="1" applyAlignment="1">
      <alignment horizontal="center" vertical="top" wrapText="1"/>
    </xf>
    <xf numFmtId="164" fontId="2" fillId="0" borderId="1" xfId="1" applyFont="1" applyBorder="1" applyAlignment="1">
      <alignment horizontal="right" vertical="center" wrapText="1"/>
    </xf>
    <xf numFmtId="167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4" fontId="3" fillId="0" borderId="1" xfId="1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top" wrapText="1"/>
    </xf>
    <xf numFmtId="0" fontId="2" fillId="0" borderId="0" xfId="0" applyFont="1" applyAlignment="1">
      <alignment wrapText="1"/>
    </xf>
    <xf numFmtId="164" fontId="3" fillId="0" borderId="1" xfId="1" applyFont="1" applyBorder="1" applyAlignment="1">
      <alignment vertical="center"/>
    </xf>
    <xf numFmtId="164" fontId="2" fillId="0" borderId="0" xfId="1" applyFont="1" applyAlignment="1">
      <alignment vertical="center" wrapText="1"/>
    </xf>
    <xf numFmtId="164" fontId="5" fillId="0" borderId="1" xfId="1" applyFont="1" applyBorder="1" applyAlignment="1">
      <alignment vertical="center" wrapText="1"/>
    </xf>
    <xf numFmtId="164" fontId="5" fillId="0" borderId="1" xfId="1" applyFont="1" applyBorder="1" applyAlignment="1">
      <alignment horizontal="center" vertical="center"/>
    </xf>
    <xf numFmtId="164" fontId="5" fillId="0" borderId="1" xfId="1" applyFont="1" applyBorder="1" applyAlignment="1">
      <alignment horizontal="center" vertical="center" wrapText="1"/>
    </xf>
    <xf numFmtId="167" fontId="5" fillId="0" borderId="1" xfId="1" applyNumberFormat="1" applyFont="1" applyBorder="1" applyAlignment="1">
      <alignment vertical="center"/>
    </xf>
    <xf numFmtId="164" fontId="2" fillId="0" borderId="0" xfId="1" applyFont="1" applyAlignment="1">
      <alignment horizontal="right" vertical="top"/>
    </xf>
    <xf numFmtId="164" fontId="2" fillId="0" borderId="1" xfId="1" applyFont="1" applyBorder="1" applyAlignment="1">
      <alignment horizontal="right" vertical="top"/>
    </xf>
    <xf numFmtId="164" fontId="2" fillId="0" borderId="1" xfId="1" applyFont="1" applyBorder="1" applyAlignment="1">
      <alignment horizontal="right" vertical="top" wrapText="1"/>
    </xf>
    <xf numFmtId="164" fontId="3" fillId="0" borderId="1" xfId="1" applyFont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top"/>
    </xf>
    <xf numFmtId="164" fontId="2" fillId="0" borderId="1" xfId="1" applyFont="1" applyBorder="1"/>
    <xf numFmtId="0" fontId="6" fillId="0" borderId="0" xfId="0" applyFont="1" applyAlignment="1">
      <alignment wrapText="1"/>
    </xf>
    <xf numFmtId="164" fontId="7" fillId="0" borderId="1" xfId="1" applyFont="1" applyBorder="1" applyAlignment="1">
      <alignment horizontal="center" vertical="center"/>
    </xf>
    <xf numFmtId="164" fontId="7" fillId="0" borderId="1" xfId="1" applyFont="1" applyBorder="1" applyAlignment="1">
      <alignment horizontal="center" vertical="center" wrapText="1"/>
    </xf>
    <xf numFmtId="167" fontId="7" fillId="0" borderId="1" xfId="1" applyNumberFormat="1" applyFont="1" applyBorder="1" applyAlignment="1">
      <alignment vertical="center"/>
    </xf>
    <xf numFmtId="164" fontId="3" fillId="0" borderId="1" xfId="1" applyFont="1" applyBorder="1" applyAlignment="1">
      <alignment horizontal="center" vertical="center"/>
    </xf>
    <xf numFmtId="167" fontId="3" fillId="0" borderId="1" xfId="1" applyNumberFormat="1" applyFont="1" applyBorder="1" applyAlignment="1">
      <alignment vertical="center"/>
    </xf>
    <xf numFmtId="164" fontId="8" fillId="0" borderId="0" xfId="1" applyFont="1" applyAlignment="1">
      <alignment vertical="center"/>
    </xf>
    <xf numFmtId="164" fontId="9" fillId="0" borderId="1" xfId="1" applyFont="1" applyBorder="1" applyAlignment="1">
      <alignment vertical="center" wrapText="1"/>
    </xf>
    <xf numFmtId="164" fontId="2" fillId="0" borderId="1" xfId="1" applyFont="1" applyBorder="1" applyAlignment="1">
      <alignment vertical="top" wrapText="1"/>
    </xf>
    <xf numFmtId="164" fontId="2" fillId="0" borderId="0" xfId="1" applyFont="1" applyAlignment="1">
      <alignment horizontal="justify" vertical="center"/>
    </xf>
    <xf numFmtId="0" fontId="2" fillId="0" borderId="0" xfId="0" applyFont="1"/>
  </cellXfs>
  <cellStyles count="2">
    <cellStyle name="Excel Built-in Normal" xfId="1" xr:uid="{00000000-0005-0000-0000-000006000000}"/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5B9BD5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D7D31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173"/>
  <sheetViews>
    <sheetView tabSelected="1" zoomScaleNormal="100" workbookViewId="0">
      <selection activeCell="B154" sqref="B154"/>
    </sheetView>
  </sheetViews>
  <sheetFormatPr defaultColWidth="9.7109375" defaultRowHeight="15" x14ac:dyDescent="0.25"/>
  <cols>
    <col min="1" max="1" width="4.140625" style="2" customWidth="1"/>
    <col min="2" max="2" width="55.42578125" style="2" customWidth="1"/>
    <col min="3" max="3" width="15" style="2" customWidth="1"/>
    <col min="4" max="4" width="6.85546875" style="2" customWidth="1"/>
    <col min="5" max="5" width="8.140625" style="2" customWidth="1"/>
    <col min="6" max="6" width="12.42578125" style="3" customWidth="1"/>
    <col min="7" max="7" width="12.42578125" style="2" customWidth="1"/>
    <col min="8" max="8" width="15.28515625" style="2" customWidth="1"/>
    <col min="9" max="9" width="15.85546875" style="2" customWidth="1"/>
    <col min="10" max="1024" width="9.7109375" style="2"/>
  </cols>
  <sheetData>
    <row r="1" spans="1:9" ht="370.5" x14ac:dyDescent="0.25">
      <c r="B1" s="5" t="s">
        <v>129</v>
      </c>
    </row>
    <row r="2" spans="1:9" s="2" customFormat="1" ht="12.75" x14ac:dyDescent="0.2">
      <c r="A2" s="4"/>
      <c r="B2" s="5" t="s">
        <v>0</v>
      </c>
    </row>
    <row r="3" spans="1:9" s="1" customFormat="1" ht="63.75" x14ac:dyDescent="0.2">
      <c r="A3" s="6" t="s">
        <v>1</v>
      </c>
      <c r="B3" s="7" t="s">
        <v>2</v>
      </c>
      <c r="C3" s="7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54" t="s">
        <v>130</v>
      </c>
      <c r="I3" s="2"/>
    </row>
    <row r="4" spans="1:9" s="1" customFormat="1" ht="161.1" customHeight="1" x14ac:dyDescent="0.2">
      <c r="A4" s="6" t="s">
        <v>8</v>
      </c>
      <c r="B4" s="12" t="s">
        <v>9</v>
      </c>
      <c r="C4" s="13" t="s">
        <v>10</v>
      </c>
      <c r="D4" s="13">
        <v>5</v>
      </c>
      <c r="E4" s="13">
        <v>0</v>
      </c>
      <c r="F4" s="14">
        <f>SUM(D4*E4)</f>
        <v>0</v>
      </c>
      <c r="G4" s="14">
        <f>SUM(F4*1.23)</f>
        <v>0</v>
      </c>
      <c r="H4" s="6"/>
      <c r="I4" s="2"/>
    </row>
    <row r="5" spans="1:9" s="1" customFormat="1" ht="169.35" customHeight="1" x14ac:dyDescent="0.2">
      <c r="A5" s="6" t="s">
        <v>11</v>
      </c>
      <c r="B5" s="12" t="s">
        <v>12</v>
      </c>
      <c r="C5" s="13" t="s">
        <v>10</v>
      </c>
      <c r="D5" s="13">
        <v>25</v>
      </c>
      <c r="E5" s="13">
        <v>0</v>
      </c>
      <c r="F5" s="14">
        <f>SUM(D5*E5)</f>
        <v>0</v>
      </c>
      <c r="G5" s="14">
        <f>SUM(F5*1.23)</f>
        <v>0</v>
      </c>
      <c r="H5" s="6"/>
      <c r="I5" s="2"/>
    </row>
    <row r="6" spans="1:9" s="1" customFormat="1" ht="178.5" x14ac:dyDescent="0.2">
      <c r="A6" s="6" t="s">
        <v>13</v>
      </c>
      <c r="B6" s="15" t="s">
        <v>14</v>
      </c>
      <c r="C6" s="16" t="s">
        <v>10</v>
      </c>
      <c r="D6" s="17">
        <v>10</v>
      </c>
      <c r="E6" s="13">
        <v>0</v>
      </c>
      <c r="F6" s="14">
        <f>SUM(D6*E6)</f>
        <v>0</v>
      </c>
      <c r="G6" s="14">
        <f>SUM(F6*1.23)</f>
        <v>0</v>
      </c>
      <c r="H6" s="6"/>
      <c r="I6" s="2"/>
    </row>
    <row r="7" spans="1:9" s="1" customFormat="1" ht="114.75" x14ac:dyDescent="0.2">
      <c r="A7" s="6" t="s">
        <v>15</v>
      </c>
      <c r="B7" s="15" t="s">
        <v>16</v>
      </c>
      <c r="C7" s="16" t="s">
        <v>10</v>
      </c>
      <c r="D7" s="17">
        <v>4</v>
      </c>
      <c r="E7" s="13">
        <v>0</v>
      </c>
      <c r="F7" s="14">
        <f>SUM(D7*E7)</f>
        <v>0</v>
      </c>
      <c r="G7" s="14">
        <f>SUM(F7*1.23)</f>
        <v>0</v>
      </c>
      <c r="H7" s="6"/>
      <c r="I7" s="2"/>
    </row>
    <row r="8" spans="1:9" s="1" customFormat="1" ht="12.75" x14ac:dyDescent="0.2">
      <c r="A8" s="4"/>
      <c r="B8" s="2"/>
      <c r="C8" s="2"/>
      <c r="D8" s="2"/>
      <c r="E8" s="2"/>
      <c r="F8" s="18">
        <f>SUM(F4:F7)</f>
        <v>0</v>
      </c>
      <c r="G8" s="18">
        <f>SUM(G4:G7)</f>
        <v>0</v>
      </c>
      <c r="H8" s="2"/>
      <c r="I8" s="2"/>
    </row>
    <row r="9" spans="1:9" s="20" customFormat="1" ht="12.75" x14ac:dyDescent="0.2">
      <c r="A9" s="19"/>
      <c r="B9" s="2" t="s">
        <v>17</v>
      </c>
      <c r="D9" s="21"/>
      <c r="E9" s="22"/>
      <c r="F9" s="23"/>
      <c r="G9" s="23"/>
      <c r="H9" s="2"/>
      <c r="I9" s="2"/>
    </row>
    <row r="10" spans="1:9" ht="63.75" x14ac:dyDescent="0.25">
      <c r="A10" s="24" t="s">
        <v>18</v>
      </c>
      <c r="B10" s="7" t="s">
        <v>19</v>
      </c>
      <c r="C10" s="7" t="s">
        <v>20</v>
      </c>
      <c r="D10" s="7" t="s">
        <v>21</v>
      </c>
      <c r="E10" s="25" t="s">
        <v>22</v>
      </c>
      <c r="F10" s="26" t="s">
        <v>23</v>
      </c>
      <c r="G10" s="26" t="s">
        <v>24</v>
      </c>
      <c r="H10" s="54" t="s">
        <v>130</v>
      </c>
      <c r="I10" s="20"/>
    </row>
    <row r="11" spans="1:9" ht="105.75" customHeight="1" x14ac:dyDescent="0.25">
      <c r="A11" s="27" t="s">
        <v>8</v>
      </c>
      <c r="B11" s="15" t="s">
        <v>25</v>
      </c>
      <c r="C11" s="17" t="s">
        <v>26</v>
      </c>
      <c r="D11" s="17">
        <v>2</v>
      </c>
      <c r="E11" s="28">
        <v>0</v>
      </c>
      <c r="F11" s="29">
        <f t="shared" ref="F11:F18" si="0">SUM(D11*E11)</f>
        <v>0</v>
      </c>
      <c r="G11" s="29">
        <f t="shared" ref="G11:G18" si="1">SUM(F11*1.23)</f>
        <v>0</v>
      </c>
      <c r="H11" s="6"/>
    </row>
    <row r="12" spans="1:9" ht="231.4" customHeight="1" x14ac:dyDescent="0.25">
      <c r="A12" s="27" t="s">
        <v>11</v>
      </c>
      <c r="B12" s="15" t="s">
        <v>27</v>
      </c>
      <c r="C12" s="17" t="s">
        <v>26</v>
      </c>
      <c r="D12" s="17">
        <v>100</v>
      </c>
      <c r="E12" s="28">
        <v>0</v>
      </c>
      <c r="F12" s="29">
        <f t="shared" si="0"/>
        <v>0</v>
      </c>
      <c r="G12" s="29">
        <f t="shared" si="1"/>
        <v>0</v>
      </c>
      <c r="H12" s="16"/>
    </row>
    <row r="13" spans="1:9" ht="278.25" customHeight="1" x14ac:dyDescent="0.25">
      <c r="A13" s="27" t="s">
        <v>13</v>
      </c>
      <c r="B13" s="15" t="s">
        <v>28</v>
      </c>
      <c r="C13" s="17" t="s">
        <v>26</v>
      </c>
      <c r="D13" s="17">
        <v>200</v>
      </c>
      <c r="E13" s="28">
        <v>0</v>
      </c>
      <c r="F13" s="29">
        <f t="shared" si="0"/>
        <v>0</v>
      </c>
      <c r="G13" s="29">
        <f t="shared" si="1"/>
        <v>0</v>
      </c>
      <c r="H13" s="6"/>
    </row>
    <row r="14" spans="1:9" ht="217.5" customHeight="1" x14ac:dyDescent="0.25">
      <c r="A14" s="27" t="s">
        <v>15</v>
      </c>
      <c r="B14" s="15" t="s">
        <v>29</v>
      </c>
      <c r="C14" s="17" t="s">
        <v>26</v>
      </c>
      <c r="D14" s="17">
        <v>1</v>
      </c>
      <c r="E14" s="28">
        <v>0</v>
      </c>
      <c r="F14" s="29">
        <f t="shared" si="0"/>
        <v>0</v>
      </c>
      <c r="G14" s="29">
        <f t="shared" si="1"/>
        <v>0</v>
      </c>
      <c r="H14" s="6"/>
    </row>
    <row r="15" spans="1:9" ht="216" customHeight="1" x14ac:dyDescent="0.25">
      <c r="A15" s="27" t="s">
        <v>30</v>
      </c>
      <c r="B15" s="15" t="s">
        <v>31</v>
      </c>
      <c r="C15" s="17" t="s">
        <v>26</v>
      </c>
      <c r="D15" s="17">
        <v>20</v>
      </c>
      <c r="E15" s="28">
        <v>0</v>
      </c>
      <c r="F15" s="29">
        <f t="shared" si="0"/>
        <v>0</v>
      </c>
      <c r="G15" s="29">
        <f t="shared" si="1"/>
        <v>0</v>
      </c>
      <c r="H15" s="6"/>
    </row>
    <row r="16" spans="1:9" ht="229.5" customHeight="1" x14ac:dyDescent="0.25">
      <c r="A16" s="27" t="s">
        <v>32</v>
      </c>
      <c r="B16" s="15" t="s">
        <v>33</v>
      </c>
      <c r="C16" s="17" t="s">
        <v>26</v>
      </c>
      <c r="D16" s="17">
        <v>10</v>
      </c>
      <c r="E16" s="28">
        <v>0</v>
      </c>
      <c r="F16" s="29">
        <f t="shared" si="0"/>
        <v>0</v>
      </c>
      <c r="G16" s="29">
        <f t="shared" si="1"/>
        <v>0</v>
      </c>
      <c r="H16" s="6"/>
    </row>
    <row r="17" spans="1:9" ht="32.25" customHeight="1" x14ac:dyDescent="0.25">
      <c r="A17" s="27" t="s">
        <v>34</v>
      </c>
      <c r="B17" s="15" t="s">
        <v>35</v>
      </c>
      <c r="C17" s="17" t="s">
        <v>10</v>
      </c>
      <c r="D17" s="17">
        <v>15</v>
      </c>
      <c r="E17" s="28">
        <v>0</v>
      </c>
      <c r="F17" s="29">
        <f t="shared" si="0"/>
        <v>0</v>
      </c>
      <c r="G17" s="29">
        <f t="shared" si="1"/>
        <v>0</v>
      </c>
      <c r="H17" s="6"/>
    </row>
    <row r="18" spans="1:9" ht="26.25" customHeight="1" x14ac:dyDescent="0.25">
      <c r="A18" s="27" t="s">
        <v>36</v>
      </c>
      <c r="B18" s="15" t="s">
        <v>37</v>
      </c>
      <c r="C18" s="17" t="s">
        <v>26</v>
      </c>
      <c r="D18" s="17">
        <v>10</v>
      </c>
      <c r="E18" s="28">
        <v>0</v>
      </c>
      <c r="F18" s="29">
        <f t="shared" si="0"/>
        <v>0</v>
      </c>
      <c r="G18" s="29">
        <f t="shared" si="1"/>
        <v>0</v>
      </c>
      <c r="H18" s="6"/>
    </row>
    <row r="19" spans="1:9" s="1" customFormat="1" ht="12.75" x14ac:dyDescent="0.2">
      <c r="A19" s="4"/>
      <c r="B19" s="2"/>
      <c r="C19" s="2"/>
      <c r="D19" s="2"/>
      <c r="E19" s="2"/>
      <c r="F19" s="3">
        <f>SUM(F11:F18)</f>
        <v>0</v>
      </c>
      <c r="G19" s="2">
        <f>SUM(G11:G18)</f>
        <v>0</v>
      </c>
      <c r="H19" s="2"/>
      <c r="I19" s="2"/>
    </row>
    <row r="20" spans="1:9" s="1" customFormat="1" ht="12.75" x14ac:dyDescent="0.2">
      <c r="A20" s="4"/>
      <c r="B20" s="2"/>
      <c r="C20" s="2"/>
      <c r="D20" s="2"/>
      <c r="E20" s="2"/>
      <c r="F20" s="3"/>
      <c r="G20" s="2"/>
      <c r="H20" s="2"/>
      <c r="I20" s="2"/>
    </row>
    <row r="21" spans="1:9" x14ac:dyDescent="0.25">
      <c r="A21" s="19"/>
      <c r="B21" s="2" t="s">
        <v>38</v>
      </c>
      <c r="C21" s="20"/>
      <c r="D21" s="21"/>
      <c r="E21" s="22"/>
      <c r="F21" s="23"/>
      <c r="G21" s="23"/>
    </row>
    <row r="22" spans="1:9" ht="63.75" x14ac:dyDescent="0.25">
      <c r="A22" s="24" t="s">
        <v>18</v>
      </c>
      <c r="B22" s="7" t="s">
        <v>19</v>
      </c>
      <c r="C22" s="7" t="s">
        <v>20</v>
      </c>
      <c r="D22" s="7" t="s">
        <v>21</v>
      </c>
      <c r="E22" s="25" t="s">
        <v>22</v>
      </c>
      <c r="F22" s="26" t="s">
        <v>23</v>
      </c>
      <c r="G22" s="26" t="s">
        <v>24</v>
      </c>
      <c r="H22" s="54" t="s">
        <v>130</v>
      </c>
      <c r="I22" s="20"/>
    </row>
    <row r="23" spans="1:9" s="1" customFormat="1" ht="210.75" customHeight="1" x14ac:dyDescent="0.2">
      <c r="A23" s="27">
        <v>1</v>
      </c>
      <c r="B23" s="30" t="s">
        <v>39</v>
      </c>
      <c r="C23" s="17" t="s">
        <v>26</v>
      </c>
      <c r="D23" s="17">
        <v>50</v>
      </c>
      <c r="E23" s="6">
        <v>0</v>
      </c>
      <c r="F23" s="29">
        <f>SUM(D23*E23)</f>
        <v>0</v>
      </c>
      <c r="G23" s="29">
        <f>SUM(F23*1.23)</f>
        <v>0</v>
      </c>
      <c r="H23" s="6"/>
      <c r="I23" s="2"/>
    </row>
    <row r="24" spans="1:9" s="1" customFormat="1" ht="188.25" customHeight="1" x14ac:dyDescent="0.2">
      <c r="A24" s="27">
        <v>2</v>
      </c>
      <c r="B24" s="30" t="s">
        <v>40</v>
      </c>
      <c r="C24" s="17" t="s">
        <v>26</v>
      </c>
      <c r="D24" s="17">
        <v>10</v>
      </c>
      <c r="E24" s="6">
        <v>0</v>
      </c>
      <c r="F24" s="29">
        <f>SUM(D24*E24)</f>
        <v>0</v>
      </c>
      <c r="G24" s="29">
        <f>SUM(F24*1.23)</f>
        <v>0</v>
      </c>
      <c r="H24" s="6"/>
      <c r="I24" s="2"/>
    </row>
    <row r="25" spans="1:9" s="1" customFormat="1" ht="86.25" customHeight="1" x14ac:dyDescent="0.2">
      <c r="A25" s="27">
        <v>3</v>
      </c>
      <c r="B25" s="30" t="s">
        <v>41</v>
      </c>
      <c r="C25" s="17" t="s">
        <v>42</v>
      </c>
      <c r="D25" s="17">
        <v>2</v>
      </c>
      <c r="E25" s="6">
        <v>0</v>
      </c>
      <c r="F25" s="29">
        <f>SUM(D25*E25)</f>
        <v>0</v>
      </c>
      <c r="G25" s="29">
        <f>SUM(F25*1.23)</f>
        <v>0</v>
      </c>
      <c r="H25" s="6"/>
      <c r="I25" s="2"/>
    </row>
    <row r="26" spans="1:9" s="1" customFormat="1" ht="27" customHeight="1" x14ac:dyDescent="0.2">
      <c r="A26" s="19"/>
      <c r="C26" s="20"/>
      <c r="D26" s="21"/>
      <c r="E26" s="22"/>
      <c r="F26" s="23">
        <f>SUM(F23:F25)</f>
        <v>0</v>
      </c>
      <c r="G26" s="23">
        <f>SUM(G23:G25)</f>
        <v>0</v>
      </c>
      <c r="H26" s="2"/>
      <c r="I26" s="2"/>
    </row>
    <row r="27" spans="1:9" s="1" customFormat="1" ht="27" customHeight="1" x14ac:dyDescent="0.2">
      <c r="A27" s="19"/>
      <c r="C27" s="20"/>
      <c r="D27" s="21"/>
      <c r="E27" s="22"/>
      <c r="F27" s="23"/>
      <c r="G27" s="23"/>
      <c r="H27" s="2"/>
      <c r="I27" s="2"/>
    </row>
    <row r="28" spans="1:9" s="1" customFormat="1" ht="19.5" customHeight="1" x14ac:dyDescent="0.2">
      <c r="A28" s="4"/>
      <c r="B28" s="5" t="s">
        <v>43</v>
      </c>
      <c r="C28" s="2"/>
      <c r="D28" s="2"/>
      <c r="E28" s="2"/>
      <c r="F28" s="2"/>
      <c r="G28" s="2"/>
      <c r="H28" s="2"/>
      <c r="I28" s="2"/>
    </row>
    <row r="29" spans="1:9" ht="63.75" x14ac:dyDescent="0.25">
      <c r="A29" s="6" t="s">
        <v>1</v>
      </c>
      <c r="B29" s="7" t="s">
        <v>2</v>
      </c>
      <c r="C29" s="7" t="s">
        <v>3</v>
      </c>
      <c r="D29" s="8" t="s">
        <v>4</v>
      </c>
      <c r="E29" s="9" t="s">
        <v>5</v>
      </c>
      <c r="F29" s="10" t="s">
        <v>6</v>
      </c>
      <c r="G29" s="10" t="s">
        <v>7</v>
      </c>
      <c r="H29" s="54" t="s">
        <v>130</v>
      </c>
    </row>
    <row r="30" spans="1:9" s="1" customFormat="1" ht="25.5" x14ac:dyDescent="0.2">
      <c r="A30" s="6" t="s">
        <v>8</v>
      </c>
      <c r="B30" s="15" t="s">
        <v>44</v>
      </c>
      <c r="C30" s="16" t="s">
        <v>10</v>
      </c>
      <c r="D30" s="17">
        <v>15</v>
      </c>
      <c r="E30" s="14">
        <v>0</v>
      </c>
      <c r="F30" s="14">
        <f t="shared" ref="F30:F40" si="2">SUM(D30*E30)</f>
        <v>0</v>
      </c>
      <c r="G30" s="14">
        <f t="shared" ref="G30:G40" si="3">SUM(F30*1.08)</f>
        <v>0</v>
      </c>
      <c r="H30" s="6"/>
      <c r="I30" s="2"/>
    </row>
    <row r="31" spans="1:9" s="1" customFormat="1" ht="25.5" x14ac:dyDescent="0.2">
      <c r="A31" s="6" t="s">
        <v>11</v>
      </c>
      <c r="B31" s="15" t="s">
        <v>45</v>
      </c>
      <c r="C31" s="16" t="s">
        <v>10</v>
      </c>
      <c r="D31" s="17">
        <v>10</v>
      </c>
      <c r="E31" s="14">
        <v>0</v>
      </c>
      <c r="F31" s="14">
        <f t="shared" si="2"/>
        <v>0</v>
      </c>
      <c r="G31" s="14">
        <f t="shared" si="3"/>
        <v>0</v>
      </c>
      <c r="H31" s="6"/>
      <c r="I31" s="2"/>
    </row>
    <row r="32" spans="1:9" s="1" customFormat="1" ht="25.5" x14ac:dyDescent="0.2">
      <c r="A32" s="6" t="s">
        <v>13</v>
      </c>
      <c r="B32" s="15" t="s">
        <v>46</v>
      </c>
      <c r="C32" s="16" t="s">
        <v>10</v>
      </c>
      <c r="D32" s="17">
        <v>10</v>
      </c>
      <c r="E32" s="14">
        <v>0</v>
      </c>
      <c r="F32" s="14">
        <f t="shared" si="2"/>
        <v>0</v>
      </c>
      <c r="G32" s="14">
        <f t="shared" si="3"/>
        <v>0</v>
      </c>
      <c r="H32" s="6"/>
      <c r="I32" s="2"/>
    </row>
    <row r="33" spans="1:9" s="1" customFormat="1" ht="25.5" x14ac:dyDescent="0.2">
      <c r="A33" s="6" t="s">
        <v>15</v>
      </c>
      <c r="B33" s="15" t="s">
        <v>47</v>
      </c>
      <c r="C33" s="16" t="s">
        <v>10</v>
      </c>
      <c r="D33" s="17">
        <v>10</v>
      </c>
      <c r="E33" s="14">
        <v>0</v>
      </c>
      <c r="F33" s="14">
        <f t="shared" si="2"/>
        <v>0</v>
      </c>
      <c r="G33" s="14">
        <f t="shared" si="3"/>
        <v>0</v>
      </c>
      <c r="H33" s="6"/>
      <c r="I33" s="2"/>
    </row>
    <row r="34" spans="1:9" s="1" customFormat="1" ht="25.5" x14ac:dyDescent="0.2">
      <c r="A34" s="6" t="s">
        <v>30</v>
      </c>
      <c r="B34" s="15" t="s">
        <v>48</v>
      </c>
      <c r="C34" s="16" t="s">
        <v>10</v>
      </c>
      <c r="D34" s="17">
        <v>5</v>
      </c>
      <c r="E34" s="14">
        <v>0</v>
      </c>
      <c r="F34" s="14">
        <f t="shared" si="2"/>
        <v>0</v>
      </c>
      <c r="G34" s="14">
        <f t="shared" si="3"/>
        <v>0</v>
      </c>
      <c r="H34" s="6"/>
      <c r="I34" s="2"/>
    </row>
    <row r="35" spans="1:9" s="1" customFormat="1" ht="25.5" x14ac:dyDescent="0.2">
      <c r="A35" s="6" t="s">
        <v>32</v>
      </c>
      <c r="B35" s="15" t="s">
        <v>49</v>
      </c>
      <c r="C35" s="16" t="s">
        <v>10</v>
      </c>
      <c r="D35" s="17">
        <v>5</v>
      </c>
      <c r="E35" s="14">
        <v>0</v>
      </c>
      <c r="F35" s="14">
        <f t="shared" si="2"/>
        <v>0</v>
      </c>
      <c r="G35" s="14">
        <f t="shared" si="3"/>
        <v>0</v>
      </c>
      <c r="H35" s="6"/>
      <c r="I35" s="2"/>
    </row>
    <row r="36" spans="1:9" s="1" customFormat="1" ht="25.5" x14ac:dyDescent="0.2">
      <c r="A36" s="6" t="s">
        <v>34</v>
      </c>
      <c r="B36" s="15" t="s">
        <v>50</v>
      </c>
      <c r="C36" s="16" t="s">
        <v>10</v>
      </c>
      <c r="D36" s="17">
        <v>5</v>
      </c>
      <c r="E36" s="14">
        <v>0</v>
      </c>
      <c r="F36" s="14">
        <f t="shared" si="2"/>
        <v>0</v>
      </c>
      <c r="G36" s="14">
        <f t="shared" si="3"/>
        <v>0</v>
      </c>
      <c r="H36" s="6"/>
      <c r="I36" s="2"/>
    </row>
    <row r="37" spans="1:9" s="1" customFormat="1" ht="25.5" x14ac:dyDescent="0.2">
      <c r="A37" s="6" t="s">
        <v>36</v>
      </c>
      <c r="B37" s="15" t="s">
        <v>51</v>
      </c>
      <c r="C37" s="16" t="s">
        <v>10</v>
      </c>
      <c r="D37" s="17">
        <v>2</v>
      </c>
      <c r="E37" s="14">
        <v>0</v>
      </c>
      <c r="F37" s="14">
        <f t="shared" si="2"/>
        <v>0</v>
      </c>
      <c r="G37" s="14">
        <f t="shared" si="3"/>
        <v>0</v>
      </c>
      <c r="H37" s="6"/>
      <c r="I37" s="2"/>
    </row>
    <row r="38" spans="1:9" s="1" customFormat="1" ht="25.5" x14ac:dyDescent="0.2">
      <c r="A38" s="6" t="s">
        <v>52</v>
      </c>
      <c r="B38" s="15" t="s">
        <v>53</v>
      </c>
      <c r="C38" s="16" t="s">
        <v>10</v>
      </c>
      <c r="D38" s="17">
        <v>5</v>
      </c>
      <c r="E38" s="14">
        <v>0</v>
      </c>
      <c r="F38" s="14">
        <f t="shared" si="2"/>
        <v>0</v>
      </c>
      <c r="G38" s="14">
        <f t="shared" si="3"/>
        <v>0</v>
      </c>
      <c r="H38" s="6"/>
      <c r="I38" s="2"/>
    </row>
    <row r="39" spans="1:9" s="1" customFormat="1" ht="25.5" x14ac:dyDescent="0.2">
      <c r="A39" s="6" t="s">
        <v>54</v>
      </c>
      <c r="B39" s="15" t="s">
        <v>55</v>
      </c>
      <c r="C39" s="16" t="s">
        <v>10</v>
      </c>
      <c r="D39" s="17">
        <v>5</v>
      </c>
      <c r="E39" s="14">
        <v>0</v>
      </c>
      <c r="F39" s="14">
        <f t="shared" si="2"/>
        <v>0</v>
      </c>
      <c r="G39" s="14">
        <f t="shared" si="3"/>
        <v>0</v>
      </c>
      <c r="H39" s="6"/>
      <c r="I39" s="2"/>
    </row>
    <row r="40" spans="1:9" s="1" customFormat="1" ht="25.5" x14ac:dyDescent="0.2">
      <c r="A40" s="6" t="s">
        <v>56</v>
      </c>
      <c r="B40" s="15" t="s">
        <v>57</v>
      </c>
      <c r="C40" s="16" t="s">
        <v>10</v>
      </c>
      <c r="D40" s="17">
        <v>5</v>
      </c>
      <c r="E40" s="14">
        <v>0</v>
      </c>
      <c r="F40" s="14">
        <f t="shared" si="2"/>
        <v>0</v>
      </c>
      <c r="G40" s="14">
        <f t="shared" si="3"/>
        <v>0</v>
      </c>
      <c r="H40" s="6"/>
      <c r="I40" s="2"/>
    </row>
    <row r="41" spans="1:9" s="1" customFormat="1" ht="12.75" x14ac:dyDescent="0.2">
      <c r="A41" s="4"/>
      <c r="B41" s="31" t="s">
        <v>58</v>
      </c>
      <c r="C41" s="2"/>
      <c r="D41" s="2"/>
      <c r="E41" s="2"/>
      <c r="F41" s="18">
        <f>SUM(F30:F40)</f>
        <v>0</v>
      </c>
      <c r="G41" s="18">
        <f>SUM(G30:G40)</f>
        <v>0</v>
      </c>
      <c r="H41" s="2"/>
      <c r="I41" s="2"/>
    </row>
    <row r="42" spans="1:9" s="1" customFormat="1" ht="251.45" customHeight="1" x14ac:dyDescent="0.2">
      <c r="A42" s="4"/>
      <c r="B42" s="32" t="s">
        <v>59</v>
      </c>
      <c r="C42" s="2"/>
      <c r="D42" s="2"/>
      <c r="E42" s="2"/>
      <c r="F42" s="3"/>
      <c r="G42" s="2"/>
      <c r="H42" s="2"/>
      <c r="I42" s="2"/>
    </row>
    <row r="43" spans="1:9" s="1" customFormat="1" ht="19.5" customHeight="1" x14ac:dyDescent="0.2">
      <c r="A43" s="4"/>
      <c r="B43" s="33"/>
      <c r="C43" s="2"/>
      <c r="D43" s="2"/>
      <c r="E43" s="2"/>
      <c r="F43" s="3"/>
      <c r="G43" s="2"/>
      <c r="H43" s="2"/>
      <c r="I43" s="2"/>
    </row>
    <row r="44" spans="1:9" s="1" customFormat="1" ht="19.5" customHeight="1" x14ac:dyDescent="0.2">
      <c r="A44" s="4"/>
      <c r="B44" s="33"/>
      <c r="C44" s="2"/>
      <c r="D44" s="2"/>
      <c r="E44" s="2"/>
      <c r="F44" s="3"/>
      <c r="G44" s="2"/>
      <c r="H44" s="2"/>
      <c r="I44" s="2"/>
    </row>
    <row r="45" spans="1:9" s="1" customFormat="1" ht="16.5" customHeight="1" x14ac:dyDescent="0.2">
      <c r="A45" s="4"/>
      <c r="B45" s="33"/>
      <c r="C45" s="2"/>
      <c r="D45" s="2"/>
      <c r="E45" s="2"/>
      <c r="F45" s="3"/>
      <c r="G45" s="2"/>
      <c r="H45" s="2"/>
      <c r="I45" s="2"/>
    </row>
    <row r="46" spans="1:9" s="1" customFormat="1" ht="12.75" x14ac:dyDescent="0.2">
      <c r="A46" s="4"/>
      <c r="B46" s="2" t="s">
        <v>60</v>
      </c>
      <c r="C46" s="2"/>
      <c r="D46" s="2"/>
      <c r="E46" s="2"/>
      <c r="F46" s="3"/>
      <c r="G46" s="2"/>
      <c r="H46" s="2"/>
      <c r="I46" s="2"/>
    </row>
    <row r="47" spans="1:9" ht="30" customHeight="1" x14ac:dyDescent="0.25">
      <c r="A47" s="6" t="s">
        <v>1</v>
      </c>
      <c r="B47" s="11" t="s">
        <v>2</v>
      </c>
      <c r="C47" s="7" t="s">
        <v>3</v>
      </c>
      <c r="D47" s="8" t="s">
        <v>4</v>
      </c>
      <c r="E47" s="9" t="s">
        <v>5</v>
      </c>
      <c r="F47" s="10" t="s">
        <v>6</v>
      </c>
      <c r="G47" s="10" t="s">
        <v>7</v>
      </c>
      <c r="H47" s="54" t="s">
        <v>130</v>
      </c>
    </row>
    <row r="48" spans="1:9" s="1" customFormat="1" ht="12.75" x14ac:dyDescent="0.2">
      <c r="A48" s="6" t="s">
        <v>8</v>
      </c>
      <c r="B48" s="15" t="s">
        <v>61</v>
      </c>
      <c r="C48" s="16" t="s">
        <v>62</v>
      </c>
      <c r="D48" s="17">
        <v>10</v>
      </c>
      <c r="E48" s="14">
        <v>0</v>
      </c>
      <c r="F48" s="14">
        <f t="shared" ref="F48:F55" si="4">SUM(D48*E48)</f>
        <v>0</v>
      </c>
      <c r="G48" s="14">
        <f t="shared" ref="G48:G55" si="5">SUM(F48*1.08)</f>
        <v>0</v>
      </c>
      <c r="H48" s="6"/>
      <c r="I48" s="2"/>
    </row>
    <row r="49" spans="1:9" s="1" customFormat="1" ht="12.75" x14ac:dyDescent="0.2">
      <c r="A49" s="6" t="s">
        <v>11</v>
      </c>
      <c r="B49" s="15" t="s">
        <v>63</v>
      </c>
      <c r="C49" s="16" t="s">
        <v>62</v>
      </c>
      <c r="D49" s="17">
        <v>80</v>
      </c>
      <c r="E49" s="14">
        <v>0</v>
      </c>
      <c r="F49" s="14">
        <f t="shared" si="4"/>
        <v>0</v>
      </c>
      <c r="G49" s="14">
        <f t="shared" si="5"/>
        <v>0</v>
      </c>
      <c r="H49" s="6"/>
      <c r="I49" s="2"/>
    </row>
    <row r="50" spans="1:9" s="1" customFormat="1" ht="12.75" x14ac:dyDescent="0.2">
      <c r="A50" s="6" t="s">
        <v>13</v>
      </c>
      <c r="B50" s="15" t="s">
        <v>64</v>
      </c>
      <c r="C50" s="16" t="s">
        <v>62</v>
      </c>
      <c r="D50" s="17">
        <v>80</v>
      </c>
      <c r="E50" s="14">
        <v>0</v>
      </c>
      <c r="F50" s="14">
        <f t="shared" si="4"/>
        <v>0</v>
      </c>
      <c r="G50" s="14">
        <f t="shared" si="5"/>
        <v>0</v>
      </c>
      <c r="H50" s="6"/>
      <c r="I50" s="2"/>
    </row>
    <row r="51" spans="1:9" s="1" customFormat="1" ht="18.600000000000001" customHeight="1" x14ac:dyDescent="0.2">
      <c r="A51" s="6" t="s">
        <v>15</v>
      </c>
      <c r="B51" s="34" t="s">
        <v>65</v>
      </c>
      <c r="C51" s="16" t="s">
        <v>62</v>
      </c>
      <c r="D51" s="17">
        <v>20</v>
      </c>
      <c r="E51" s="14">
        <v>0</v>
      </c>
      <c r="F51" s="14">
        <f t="shared" si="4"/>
        <v>0</v>
      </c>
      <c r="G51" s="14">
        <f t="shared" si="5"/>
        <v>0</v>
      </c>
      <c r="H51" s="6"/>
      <c r="I51" s="2"/>
    </row>
    <row r="52" spans="1:9" s="1" customFormat="1" ht="12.75" x14ac:dyDescent="0.2">
      <c r="A52" s="6" t="s">
        <v>32</v>
      </c>
      <c r="B52" s="15" t="s">
        <v>67</v>
      </c>
      <c r="C52" s="16" t="s">
        <v>62</v>
      </c>
      <c r="D52" s="17">
        <v>20</v>
      </c>
      <c r="E52" s="14">
        <v>0</v>
      </c>
      <c r="F52" s="14">
        <f t="shared" si="4"/>
        <v>0</v>
      </c>
      <c r="G52" s="14">
        <f t="shared" si="5"/>
        <v>0</v>
      </c>
      <c r="H52" s="6"/>
      <c r="I52" s="2"/>
    </row>
    <row r="53" spans="1:9" s="1" customFormat="1" ht="12.75" x14ac:dyDescent="0.2">
      <c r="A53" s="6" t="s">
        <v>34</v>
      </c>
      <c r="B53" s="15" t="s">
        <v>68</v>
      </c>
      <c r="C53" s="16" t="s">
        <v>62</v>
      </c>
      <c r="D53" s="17">
        <v>30</v>
      </c>
      <c r="E53" s="14">
        <v>0</v>
      </c>
      <c r="F53" s="14">
        <f t="shared" si="4"/>
        <v>0</v>
      </c>
      <c r="G53" s="14">
        <f t="shared" si="5"/>
        <v>0</v>
      </c>
      <c r="H53" s="6"/>
      <c r="I53" s="2"/>
    </row>
    <row r="54" spans="1:9" s="1" customFormat="1" ht="12.75" x14ac:dyDescent="0.2">
      <c r="A54" s="6" t="s">
        <v>36</v>
      </c>
      <c r="B54" s="15" t="s">
        <v>69</v>
      </c>
      <c r="C54" s="16" t="s">
        <v>62</v>
      </c>
      <c r="D54" s="17">
        <v>20</v>
      </c>
      <c r="E54" s="14">
        <v>0</v>
      </c>
      <c r="F54" s="14">
        <f t="shared" si="4"/>
        <v>0</v>
      </c>
      <c r="G54" s="14">
        <f t="shared" si="5"/>
        <v>0</v>
      </c>
      <c r="H54" s="6"/>
      <c r="I54" s="2"/>
    </row>
    <row r="55" spans="1:9" s="1" customFormat="1" ht="12.75" x14ac:dyDescent="0.2">
      <c r="A55" s="6" t="s">
        <v>52</v>
      </c>
      <c r="B55" s="15" t="s">
        <v>70</v>
      </c>
      <c r="C55" s="16" t="s">
        <v>62</v>
      </c>
      <c r="D55" s="17">
        <v>5</v>
      </c>
      <c r="E55" s="14">
        <v>0</v>
      </c>
      <c r="F55" s="14">
        <f t="shared" si="4"/>
        <v>0</v>
      </c>
      <c r="G55" s="14">
        <f t="shared" si="5"/>
        <v>0</v>
      </c>
      <c r="H55" s="6"/>
      <c r="I55" s="2"/>
    </row>
    <row r="56" spans="1:9" s="1" customFormat="1" ht="12.75" x14ac:dyDescent="0.2">
      <c r="A56" s="4"/>
      <c r="B56" s="2"/>
      <c r="C56" s="2"/>
      <c r="D56" s="2"/>
      <c r="E56" s="2"/>
      <c r="F56" s="18">
        <f>SUM(F48:F55)</f>
        <v>0</v>
      </c>
      <c r="G56" s="18">
        <f>SUM(G48:G55)</f>
        <v>0</v>
      </c>
      <c r="H56" s="2"/>
      <c r="I56" s="2"/>
    </row>
    <row r="57" spans="1:9" s="1" customFormat="1" ht="264.75" customHeight="1" x14ac:dyDescent="0.2">
      <c r="A57" s="2"/>
      <c r="B57" s="35" t="s">
        <v>131</v>
      </c>
      <c r="C57" s="2"/>
      <c r="D57" s="2"/>
      <c r="E57" s="2"/>
      <c r="F57" s="2"/>
      <c r="G57" s="3"/>
      <c r="H57" s="18"/>
      <c r="I57" s="18"/>
    </row>
    <row r="58" spans="1:9" s="1" customFormat="1" ht="15.75" customHeight="1" x14ac:dyDescent="0.2">
      <c r="A58" s="2"/>
      <c r="B58" s="35"/>
      <c r="C58" s="2"/>
      <c r="D58" s="2"/>
      <c r="E58" s="2"/>
      <c r="F58" s="2"/>
      <c r="G58" s="3"/>
      <c r="H58" s="18"/>
      <c r="I58" s="18"/>
    </row>
    <row r="59" spans="1:9" s="1" customFormat="1" ht="12.75" x14ac:dyDescent="0.2">
      <c r="A59" s="4"/>
      <c r="B59" s="2" t="s">
        <v>74</v>
      </c>
      <c r="C59" s="2"/>
      <c r="D59" s="2"/>
      <c r="E59" s="2"/>
      <c r="F59" s="3"/>
      <c r="G59" s="2"/>
      <c r="H59" s="2"/>
      <c r="I59" s="2"/>
    </row>
    <row r="60" spans="1:9" ht="30" customHeight="1" x14ac:dyDescent="0.25">
      <c r="A60" s="6" t="s">
        <v>1</v>
      </c>
      <c r="B60" s="11" t="s">
        <v>2</v>
      </c>
      <c r="C60" s="7" t="s">
        <v>3</v>
      </c>
      <c r="D60" s="8" t="s">
        <v>4</v>
      </c>
      <c r="E60" s="9" t="s">
        <v>5</v>
      </c>
      <c r="F60" s="10" t="s">
        <v>6</v>
      </c>
      <c r="G60" s="10" t="s">
        <v>7</v>
      </c>
      <c r="H60" s="54" t="s">
        <v>130</v>
      </c>
    </row>
    <row r="61" spans="1:9" s="1" customFormat="1" ht="12.75" x14ac:dyDescent="0.2">
      <c r="A61" s="6" t="s">
        <v>8</v>
      </c>
      <c r="B61" s="15" t="s">
        <v>66</v>
      </c>
      <c r="C61" s="16" t="s">
        <v>62</v>
      </c>
      <c r="D61" s="17">
        <v>20</v>
      </c>
      <c r="E61" s="14">
        <v>0</v>
      </c>
      <c r="F61" s="14">
        <f t="shared" ref="F61:F64" si="6">SUM(D61*E61)</f>
        <v>0</v>
      </c>
      <c r="G61" s="14">
        <f t="shared" ref="G61:G64" si="7">SUM(F61*1.08)</f>
        <v>0</v>
      </c>
      <c r="H61" s="6"/>
      <c r="I61" s="2"/>
    </row>
    <row r="62" spans="1:9" s="1" customFormat="1" ht="12.75" x14ac:dyDescent="0.2">
      <c r="A62" s="6" t="s">
        <v>11</v>
      </c>
      <c r="B62" s="15" t="s">
        <v>71</v>
      </c>
      <c r="C62" s="16" t="s">
        <v>62</v>
      </c>
      <c r="D62" s="17">
        <v>5</v>
      </c>
      <c r="E62" s="14">
        <v>0</v>
      </c>
      <c r="F62" s="14">
        <f t="shared" si="6"/>
        <v>0</v>
      </c>
      <c r="G62" s="14">
        <f t="shared" si="7"/>
        <v>0</v>
      </c>
      <c r="H62" s="6"/>
      <c r="I62" s="2"/>
    </row>
    <row r="63" spans="1:9" s="1" customFormat="1" ht="12.75" x14ac:dyDescent="0.2">
      <c r="A63" s="6" t="s">
        <v>13</v>
      </c>
      <c r="B63" s="15" t="s">
        <v>72</v>
      </c>
      <c r="C63" s="16" t="s">
        <v>42</v>
      </c>
      <c r="D63" s="17">
        <v>5</v>
      </c>
      <c r="E63" s="14">
        <v>0</v>
      </c>
      <c r="F63" s="14">
        <f t="shared" si="6"/>
        <v>0</v>
      </c>
      <c r="G63" s="14">
        <f t="shared" si="7"/>
        <v>0</v>
      </c>
      <c r="H63" s="6"/>
      <c r="I63" s="2"/>
    </row>
    <row r="64" spans="1:9" s="1" customFormat="1" ht="12.75" x14ac:dyDescent="0.2">
      <c r="A64" s="6" t="s">
        <v>15</v>
      </c>
      <c r="B64" s="15" t="s">
        <v>73</v>
      </c>
      <c r="C64" s="16" t="s">
        <v>62</v>
      </c>
      <c r="D64" s="17">
        <v>5</v>
      </c>
      <c r="E64" s="14">
        <v>0</v>
      </c>
      <c r="F64" s="14">
        <f t="shared" si="6"/>
        <v>0</v>
      </c>
      <c r="G64" s="14">
        <f t="shared" si="7"/>
        <v>0</v>
      </c>
      <c r="H64" s="6"/>
      <c r="I64" s="2"/>
    </row>
    <row r="65" spans="1:256" s="1" customFormat="1" ht="12.75" x14ac:dyDescent="0.2">
      <c r="A65" s="4"/>
      <c r="B65" s="2"/>
      <c r="C65" s="2"/>
      <c r="D65" s="2"/>
      <c r="E65" s="2"/>
      <c r="F65" s="18">
        <f>SUM(F61:F64)</f>
        <v>0</v>
      </c>
      <c r="G65" s="18">
        <f>SUM(G61:G64)</f>
        <v>0</v>
      </c>
      <c r="H65" s="2"/>
      <c r="I65" s="2"/>
    </row>
    <row r="66" spans="1:256" s="1" customFormat="1" ht="264.75" customHeight="1" x14ac:dyDescent="0.2">
      <c r="A66" s="2"/>
      <c r="B66" s="35" t="s">
        <v>132</v>
      </c>
      <c r="C66" s="2"/>
      <c r="D66" s="2"/>
      <c r="E66" s="2"/>
      <c r="F66" s="2"/>
      <c r="G66" s="3"/>
      <c r="H66" s="18"/>
      <c r="I66" s="18"/>
    </row>
    <row r="67" spans="1:256" s="1" customFormat="1" ht="12.75" customHeight="1" x14ac:dyDescent="0.2">
      <c r="A67" s="2"/>
      <c r="B67" s="35"/>
      <c r="C67" s="2"/>
      <c r="D67" s="2"/>
      <c r="E67" s="2"/>
      <c r="F67" s="2"/>
      <c r="G67" s="3"/>
      <c r="H67" s="18"/>
      <c r="I67" s="18"/>
    </row>
    <row r="68" spans="1:256" s="1" customFormat="1" ht="15" customHeight="1" x14ac:dyDescent="0.2">
      <c r="A68" s="2"/>
      <c r="B68" s="35"/>
      <c r="C68" s="2"/>
      <c r="D68" s="2"/>
      <c r="E68" s="2"/>
      <c r="F68" s="2"/>
      <c r="G68" s="3"/>
      <c r="H68" s="18"/>
      <c r="I68" s="18"/>
    </row>
    <row r="69" spans="1:256" s="2" customFormat="1" ht="12.75" x14ac:dyDescent="0.2">
      <c r="A69" s="4"/>
      <c r="B69" s="5" t="s">
        <v>80</v>
      </c>
    </row>
    <row r="70" spans="1:256" s="1" customFormat="1" ht="63.75" x14ac:dyDescent="0.2">
      <c r="A70" s="6" t="s">
        <v>1</v>
      </c>
      <c r="B70" s="7" t="s">
        <v>2</v>
      </c>
      <c r="C70" s="7" t="s">
        <v>3</v>
      </c>
      <c r="D70" s="8" t="s">
        <v>4</v>
      </c>
      <c r="E70" s="9" t="s">
        <v>5</v>
      </c>
      <c r="F70" s="10" t="s">
        <v>6</v>
      </c>
      <c r="G70" s="10" t="s">
        <v>7</v>
      </c>
      <c r="H70" s="54" t="s">
        <v>130</v>
      </c>
      <c r="I70" s="2"/>
    </row>
    <row r="71" spans="1:256" s="1" customFormat="1" ht="239.25" customHeight="1" x14ac:dyDescent="0.2">
      <c r="A71" s="6" t="s">
        <v>8</v>
      </c>
      <c r="B71" s="36" t="s">
        <v>75</v>
      </c>
      <c r="C71" s="37" t="s">
        <v>76</v>
      </c>
      <c r="D71" s="38">
        <v>12</v>
      </c>
      <c r="E71" s="39">
        <v>0</v>
      </c>
      <c r="F71" s="14">
        <f>SUM(D71*E71)</f>
        <v>0</v>
      </c>
      <c r="G71" s="14">
        <f>SUM(F71*1.23)</f>
        <v>0</v>
      </c>
      <c r="H71" s="6"/>
      <c r="I71" s="2"/>
    </row>
    <row r="72" spans="1:256" s="1" customFormat="1" ht="228" customHeight="1" x14ac:dyDescent="0.2">
      <c r="A72" s="6" t="s">
        <v>11</v>
      </c>
      <c r="B72" s="15" t="s">
        <v>77</v>
      </c>
      <c r="C72" s="16" t="s">
        <v>10</v>
      </c>
      <c r="D72" s="17">
        <v>8</v>
      </c>
      <c r="E72" s="39">
        <v>0</v>
      </c>
      <c r="F72" s="14">
        <f>SUM(D72*E72)</f>
        <v>0</v>
      </c>
      <c r="G72" s="14">
        <f>SUM(F72*1.23)</f>
        <v>0</v>
      </c>
      <c r="H72" s="6"/>
      <c r="I72" s="2"/>
    </row>
    <row r="73" spans="1:256" s="1" customFormat="1" ht="184.5" customHeight="1" x14ac:dyDescent="0.2">
      <c r="A73" s="6" t="s">
        <v>13</v>
      </c>
      <c r="B73" s="15" t="s">
        <v>78</v>
      </c>
      <c r="C73" s="16" t="s">
        <v>10</v>
      </c>
      <c r="D73" s="17">
        <v>2</v>
      </c>
      <c r="E73" s="39">
        <v>0</v>
      </c>
      <c r="F73" s="14">
        <f>SUM(D73*E73)</f>
        <v>0</v>
      </c>
      <c r="G73" s="14">
        <f>SUM(F73*1.23)</f>
        <v>0</v>
      </c>
      <c r="H73" s="6"/>
      <c r="I73" s="2"/>
    </row>
    <row r="74" spans="1:256" s="1" customFormat="1" ht="12.75" x14ac:dyDescent="0.2">
      <c r="A74" s="4"/>
      <c r="B74" s="2" t="s">
        <v>79</v>
      </c>
      <c r="C74" s="2"/>
      <c r="D74" s="2"/>
      <c r="E74" s="2"/>
      <c r="F74" s="18">
        <f>SUM(F71:F73)</f>
        <v>0</v>
      </c>
      <c r="G74" s="18">
        <f>SUM(G71:G73)</f>
        <v>0</v>
      </c>
      <c r="H74" s="2"/>
      <c r="I74" s="2"/>
    </row>
    <row r="75" spans="1:256" ht="12" customHeight="1" x14ac:dyDescent="0.25">
      <c r="A75" s="19"/>
      <c r="C75" s="20"/>
      <c r="D75" s="21"/>
      <c r="E75" s="22"/>
      <c r="F75" s="23"/>
      <c r="G75" s="23"/>
    </row>
    <row r="76" spans="1:256" s="1" customFormat="1" ht="12.75" x14ac:dyDescent="0.2">
      <c r="A76" s="40"/>
      <c r="B76" s="2" t="s">
        <v>83</v>
      </c>
      <c r="C76" s="20"/>
      <c r="D76" s="21"/>
      <c r="E76" s="22"/>
      <c r="F76" s="23"/>
      <c r="G76" s="23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</row>
    <row r="77" spans="1:256" s="1" customFormat="1" ht="63.75" x14ac:dyDescent="0.2">
      <c r="A77" s="41" t="s">
        <v>18</v>
      </c>
      <c r="B77" s="7" t="s">
        <v>19</v>
      </c>
      <c r="C77" s="7" t="s">
        <v>20</v>
      </c>
      <c r="D77" s="7" t="s">
        <v>21</v>
      </c>
      <c r="E77" s="25" t="s">
        <v>22</v>
      </c>
      <c r="F77" s="26" t="s">
        <v>23</v>
      </c>
      <c r="G77" s="26" t="s">
        <v>24</v>
      </c>
      <c r="H77" s="54" t="s">
        <v>130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</row>
    <row r="78" spans="1:256" s="1" customFormat="1" ht="97.5" customHeight="1" x14ac:dyDescent="0.2">
      <c r="A78" s="42" t="s">
        <v>8</v>
      </c>
      <c r="B78" s="43" t="s">
        <v>81</v>
      </c>
      <c r="C78" s="17" t="s">
        <v>62</v>
      </c>
      <c r="D78" s="17">
        <v>120</v>
      </c>
      <c r="E78" s="25">
        <v>0</v>
      </c>
      <c r="F78" s="44">
        <f>SUM(D78*E78)</f>
        <v>0</v>
      </c>
      <c r="G78" s="44">
        <f>SUM(F78*1.23)</f>
        <v>0</v>
      </c>
      <c r="H78" s="45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  <c r="HF78" s="2"/>
      <c r="HG78" s="2"/>
      <c r="HH78" s="2"/>
      <c r="HI78" s="2"/>
      <c r="HJ78" s="2"/>
      <c r="HK78" s="2"/>
      <c r="HL78" s="2"/>
      <c r="HM78" s="2"/>
      <c r="HN78" s="2"/>
      <c r="HO78" s="2"/>
      <c r="HP78" s="2"/>
      <c r="HQ78" s="2"/>
      <c r="HR78" s="2"/>
      <c r="HS78" s="2"/>
      <c r="HT78" s="2"/>
      <c r="HU78" s="2"/>
      <c r="HV78" s="2"/>
      <c r="HW78" s="2"/>
      <c r="HX78" s="2"/>
      <c r="HY78" s="2"/>
      <c r="HZ78" s="2"/>
      <c r="IA78" s="2"/>
      <c r="IB78" s="2"/>
      <c r="IC78" s="2"/>
      <c r="ID78" s="2"/>
      <c r="IE78" s="2"/>
      <c r="IF78" s="2"/>
      <c r="IG78" s="2"/>
      <c r="IH78" s="2"/>
      <c r="II78" s="2"/>
      <c r="IJ78" s="2"/>
      <c r="IK78" s="2"/>
      <c r="IL78" s="2"/>
      <c r="IM78" s="2"/>
      <c r="IN78" s="2"/>
      <c r="IO78" s="2"/>
      <c r="IP78" s="2"/>
      <c r="IQ78" s="2"/>
      <c r="IR78" s="2"/>
      <c r="IS78" s="2"/>
      <c r="IT78" s="2"/>
      <c r="IU78" s="2"/>
      <c r="IV78" s="2"/>
    </row>
    <row r="79" spans="1:256" s="1" customFormat="1" ht="97.5" customHeight="1" x14ac:dyDescent="0.2">
      <c r="A79" s="42" t="s">
        <v>11</v>
      </c>
      <c r="B79" s="43" t="s">
        <v>82</v>
      </c>
      <c r="C79" s="17" t="s">
        <v>62</v>
      </c>
      <c r="D79" s="17">
        <v>180</v>
      </c>
      <c r="E79" s="25">
        <v>0</v>
      </c>
      <c r="F79" s="44">
        <f>SUM(D79*E79)</f>
        <v>0</v>
      </c>
      <c r="G79" s="44">
        <f>SUM(F79*1.23)</f>
        <v>0</v>
      </c>
      <c r="H79" s="45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</row>
    <row r="80" spans="1:256" s="1" customFormat="1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</row>
    <row r="81" spans="1:256" s="1" customFormat="1" ht="12.75" x14ac:dyDescent="0.2">
      <c r="A81" s="2"/>
      <c r="B81" s="2"/>
      <c r="C81" s="2"/>
      <c r="D81" s="2"/>
      <c r="E81" s="2"/>
      <c r="F81" s="3">
        <f>SUM(F79:F80)</f>
        <v>0</v>
      </c>
      <c r="G81" s="3">
        <f>SUM(G79)</f>
        <v>0</v>
      </c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</row>
    <row r="82" spans="1:256" s="1" customFormat="1" ht="12.75" x14ac:dyDescent="0.2">
      <c r="A82" s="2"/>
      <c r="B82" s="2"/>
      <c r="C82" s="2"/>
      <c r="D82" s="2"/>
      <c r="E82" s="2"/>
      <c r="F82" s="3"/>
      <c r="G82" s="3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</row>
    <row r="83" spans="1:256" s="1" customFormat="1" ht="12.75" x14ac:dyDescent="0.2">
      <c r="A83" s="2"/>
      <c r="B83" s="2"/>
      <c r="C83" s="2"/>
      <c r="D83" s="2"/>
      <c r="E83" s="2"/>
      <c r="F83" s="3"/>
      <c r="G83" s="3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  <c r="HF83" s="2"/>
      <c r="HG83" s="2"/>
      <c r="HH83" s="2"/>
      <c r="HI83" s="2"/>
      <c r="HJ83" s="2"/>
      <c r="HK83" s="2"/>
      <c r="HL83" s="2"/>
      <c r="HM83" s="2"/>
      <c r="HN83" s="2"/>
      <c r="HO83" s="2"/>
      <c r="HP83" s="2"/>
      <c r="HQ83" s="2"/>
      <c r="HR83" s="2"/>
      <c r="HS83" s="2"/>
      <c r="HT83" s="2"/>
      <c r="HU83" s="2"/>
      <c r="HV83" s="2"/>
      <c r="HW83" s="2"/>
      <c r="HX83" s="2"/>
      <c r="HY83" s="2"/>
      <c r="HZ83" s="2"/>
      <c r="IA83" s="2"/>
      <c r="IB83" s="2"/>
      <c r="IC83" s="2"/>
      <c r="ID83" s="2"/>
      <c r="IE83" s="2"/>
      <c r="IF83" s="2"/>
      <c r="IG83" s="2"/>
      <c r="IH83" s="2"/>
      <c r="II83" s="2"/>
      <c r="IJ83" s="2"/>
      <c r="IK83" s="2"/>
      <c r="IL83" s="2"/>
      <c r="IM83" s="2"/>
      <c r="IN83" s="2"/>
      <c r="IO83" s="2"/>
      <c r="IP83" s="2"/>
      <c r="IQ83" s="2"/>
      <c r="IR83" s="2"/>
      <c r="IS83" s="2"/>
      <c r="IT83" s="2"/>
      <c r="IU83" s="2"/>
      <c r="IV83" s="2"/>
    </row>
    <row r="84" spans="1:256" s="1" customFormat="1" ht="12.75" x14ac:dyDescent="0.2">
      <c r="A84" s="2"/>
      <c r="B84" s="2"/>
      <c r="C84" s="2"/>
      <c r="D84" s="2"/>
      <c r="E84" s="2"/>
      <c r="F84" s="3"/>
      <c r="G84" s="3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  <c r="IM84" s="2"/>
      <c r="IN84" s="2"/>
      <c r="IO84" s="2"/>
      <c r="IP84" s="2"/>
      <c r="IQ84" s="2"/>
      <c r="IR84" s="2"/>
      <c r="IS84" s="2"/>
      <c r="IT84" s="2"/>
      <c r="IU84" s="2"/>
      <c r="IV84" s="2"/>
    </row>
    <row r="85" spans="1:256" s="1" customFormat="1" ht="12.75" x14ac:dyDescent="0.2">
      <c r="A85" s="2"/>
      <c r="B85" s="2"/>
      <c r="C85" s="2"/>
      <c r="D85" s="2"/>
      <c r="E85" s="2"/>
      <c r="F85" s="3"/>
      <c r="G85" s="3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</row>
    <row r="86" spans="1:256" s="1" customFormat="1" ht="12.75" x14ac:dyDescent="0.2">
      <c r="A86" s="2"/>
      <c r="B86" s="2"/>
      <c r="C86" s="2"/>
      <c r="D86" s="2"/>
      <c r="E86" s="2"/>
      <c r="F86" s="3"/>
      <c r="G86" s="3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  <c r="IM86" s="2"/>
      <c r="IN86" s="2"/>
      <c r="IO86" s="2"/>
      <c r="IP86" s="2"/>
      <c r="IQ86" s="2"/>
      <c r="IR86" s="2"/>
      <c r="IS86" s="2"/>
      <c r="IT86" s="2"/>
      <c r="IU86" s="2"/>
      <c r="IV86" s="2"/>
    </row>
    <row r="87" spans="1:256" s="1" customFormat="1" ht="12.75" x14ac:dyDescent="0.2">
      <c r="A87" s="2"/>
      <c r="B87" s="2"/>
      <c r="C87" s="2"/>
      <c r="D87" s="2"/>
      <c r="E87" s="2"/>
      <c r="F87" s="3"/>
      <c r="G87" s="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</row>
    <row r="88" spans="1:256" s="1" customFormat="1" ht="12.75" x14ac:dyDescent="0.2">
      <c r="A88" s="2"/>
      <c r="B88" s="2"/>
      <c r="C88" s="2"/>
      <c r="D88" s="2"/>
      <c r="E88" s="2"/>
      <c r="F88" s="3"/>
      <c r="G88" s="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</row>
    <row r="89" spans="1:256" s="1" customFormat="1" ht="12.75" x14ac:dyDescent="0.2">
      <c r="A89" s="2"/>
      <c r="B89" s="2"/>
      <c r="C89" s="2"/>
      <c r="D89" s="2"/>
      <c r="E89" s="2"/>
      <c r="F89" s="3"/>
      <c r="G89" s="3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</row>
    <row r="90" spans="1:256" s="1" customFormat="1" ht="12.75" x14ac:dyDescent="0.2">
      <c r="A90" s="2"/>
      <c r="B90" s="2"/>
      <c r="C90" s="2"/>
      <c r="D90" s="2"/>
      <c r="E90" s="2"/>
      <c r="F90" s="3"/>
      <c r="G90" s="3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</row>
    <row r="91" spans="1:256" s="1" customFormat="1" ht="12.75" x14ac:dyDescent="0.2">
      <c r="A91" s="2"/>
      <c r="B91" s="2"/>
      <c r="C91" s="2"/>
      <c r="D91" s="2"/>
      <c r="E91" s="2"/>
      <c r="F91" s="3"/>
      <c r="G91" s="3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  <c r="HF91" s="2"/>
      <c r="HG91" s="2"/>
      <c r="HH91" s="2"/>
      <c r="HI91" s="2"/>
      <c r="HJ91" s="2"/>
      <c r="HK91" s="2"/>
      <c r="HL91" s="2"/>
      <c r="HM91" s="2"/>
      <c r="HN91" s="2"/>
      <c r="HO91" s="2"/>
      <c r="HP91" s="2"/>
      <c r="HQ91" s="2"/>
      <c r="HR91" s="2"/>
      <c r="HS91" s="2"/>
      <c r="HT91" s="2"/>
      <c r="HU91" s="2"/>
      <c r="HV91" s="2"/>
      <c r="HW91" s="2"/>
      <c r="HX91" s="2"/>
      <c r="HY91" s="2"/>
      <c r="HZ91" s="2"/>
      <c r="IA91" s="2"/>
      <c r="IB91" s="2"/>
      <c r="IC91" s="2"/>
      <c r="ID91" s="2"/>
      <c r="IE91" s="2"/>
      <c r="IF91" s="2"/>
      <c r="IG91" s="2"/>
      <c r="IH91" s="2"/>
      <c r="II91" s="2"/>
      <c r="IJ91" s="2"/>
      <c r="IK91" s="2"/>
      <c r="IL91" s="2"/>
      <c r="IM91" s="2"/>
      <c r="IN91" s="2"/>
      <c r="IO91" s="2"/>
      <c r="IP91" s="2"/>
      <c r="IQ91" s="2"/>
      <c r="IR91" s="2"/>
      <c r="IS91" s="2"/>
      <c r="IT91" s="2"/>
      <c r="IU91" s="2"/>
      <c r="IV91" s="2"/>
    </row>
    <row r="92" spans="1:256" s="2" customFormat="1" ht="12.75" x14ac:dyDescent="0.2">
      <c r="A92" s="4"/>
      <c r="B92" s="5" t="s">
        <v>92</v>
      </c>
    </row>
    <row r="93" spans="1:256" s="1" customFormat="1" ht="63.75" x14ac:dyDescent="0.2">
      <c r="A93" s="6" t="s">
        <v>1</v>
      </c>
      <c r="B93" s="7" t="s">
        <v>2</v>
      </c>
      <c r="C93" s="7" t="s">
        <v>3</v>
      </c>
      <c r="D93" s="8" t="s">
        <v>4</v>
      </c>
      <c r="E93" s="9" t="s">
        <v>5</v>
      </c>
      <c r="F93" s="10" t="s">
        <v>6</v>
      </c>
      <c r="G93" s="10" t="s">
        <v>7</v>
      </c>
      <c r="H93" s="54" t="s">
        <v>130</v>
      </c>
      <c r="I93" s="2"/>
    </row>
    <row r="94" spans="1:256" s="1" customFormat="1" ht="260.25" customHeight="1" x14ac:dyDescent="0.2">
      <c r="A94" s="6" t="s">
        <v>8</v>
      </c>
      <c r="B94" s="36" t="s">
        <v>84</v>
      </c>
      <c r="C94" s="37" t="s">
        <v>76</v>
      </c>
      <c r="D94" s="38">
        <v>12</v>
      </c>
      <c r="E94" s="39">
        <v>0</v>
      </c>
      <c r="F94" s="39">
        <f>SUM(D94*E94)</f>
        <v>0</v>
      </c>
      <c r="G94" s="39">
        <f t="shared" ref="G94:G99" si="8">SUM(F94*1.23)</f>
        <v>0</v>
      </c>
      <c r="H94" s="6"/>
      <c r="I94" s="2"/>
    </row>
    <row r="95" spans="1:256" s="1" customFormat="1" ht="153" x14ac:dyDescent="0.2">
      <c r="A95" s="6" t="s">
        <v>11</v>
      </c>
      <c r="B95" s="15" t="s">
        <v>85</v>
      </c>
      <c r="C95" s="16" t="s">
        <v>86</v>
      </c>
      <c r="D95" s="17">
        <v>60</v>
      </c>
      <c r="E95" s="39">
        <v>0</v>
      </c>
      <c r="F95" s="14">
        <f>SUM(D95*E95)</f>
        <v>0</v>
      </c>
      <c r="G95" s="14">
        <f t="shared" si="8"/>
        <v>0</v>
      </c>
      <c r="H95" s="6"/>
      <c r="I95" s="2"/>
    </row>
    <row r="96" spans="1:256" s="1" customFormat="1" ht="173.85" customHeight="1" x14ac:dyDescent="0.2">
      <c r="A96" s="6" t="s">
        <v>13</v>
      </c>
      <c r="B96" s="46" t="s">
        <v>87</v>
      </c>
      <c r="C96" s="16" t="s">
        <v>76</v>
      </c>
      <c r="D96" s="17">
        <v>12</v>
      </c>
      <c r="E96" s="39">
        <v>0</v>
      </c>
      <c r="F96" s="14">
        <v>1200</v>
      </c>
      <c r="G96" s="14">
        <f t="shared" si="8"/>
        <v>1476</v>
      </c>
      <c r="H96" s="6"/>
      <c r="I96" s="2"/>
    </row>
    <row r="97" spans="1:9" s="1" customFormat="1" ht="139.5" customHeight="1" x14ac:dyDescent="0.2">
      <c r="A97" s="6" t="s">
        <v>15</v>
      </c>
      <c r="B97" s="15" t="s">
        <v>88</v>
      </c>
      <c r="C97" s="16" t="s">
        <v>86</v>
      </c>
      <c r="D97" s="17">
        <v>3</v>
      </c>
      <c r="E97" s="39">
        <v>0</v>
      </c>
      <c r="F97" s="14">
        <v>1500</v>
      </c>
      <c r="G97" s="14">
        <f t="shared" si="8"/>
        <v>1845</v>
      </c>
      <c r="H97" s="6"/>
      <c r="I97" s="2"/>
    </row>
    <row r="98" spans="1:9" s="1" customFormat="1" ht="178.5" x14ac:dyDescent="0.2">
      <c r="A98" s="6" t="s">
        <v>30</v>
      </c>
      <c r="B98" s="15" t="s">
        <v>89</v>
      </c>
      <c r="C98" s="16" t="s">
        <v>86</v>
      </c>
      <c r="D98" s="17">
        <v>20</v>
      </c>
      <c r="E98" s="39">
        <v>0</v>
      </c>
      <c r="F98" s="14">
        <f>SUM(D98*E98)</f>
        <v>0</v>
      </c>
      <c r="G98" s="14">
        <f t="shared" si="8"/>
        <v>0</v>
      </c>
      <c r="H98" s="6"/>
      <c r="I98" s="2"/>
    </row>
    <row r="99" spans="1:9" s="1" customFormat="1" ht="102" x14ac:dyDescent="0.2">
      <c r="A99" s="6" t="s">
        <v>32</v>
      </c>
      <c r="B99" s="15" t="s">
        <v>90</v>
      </c>
      <c r="C99" s="16" t="s">
        <v>42</v>
      </c>
      <c r="D99" s="17">
        <v>1200</v>
      </c>
      <c r="E99" s="39">
        <v>0</v>
      </c>
      <c r="F99" s="14">
        <f>SUM(D99*E99)</f>
        <v>0</v>
      </c>
      <c r="G99" s="14">
        <f t="shared" si="8"/>
        <v>0</v>
      </c>
      <c r="H99" s="6"/>
      <c r="I99" s="2"/>
    </row>
    <row r="100" spans="1:9" s="1" customFormat="1" ht="12.75" x14ac:dyDescent="0.2">
      <c r="A100" s="4"/>
      <c r="B100" s="2" t="s">
        <v>91</v>
      </c>
      <c r="C100" s="2"/>
      <c r="D100" s="2"/>
      <c r="E100" s="2"/>
      <c r="F100" s="18">
        <f>SUM(F94:F99)</f>
        <v>2700</v>
      </c>
      <c r="G100" s="18">
        <f>SUM(G94:G99)</f>
        <v>3321</v>
      </c>
      <c r="H100" s="2"/>
      <c r="I100" s="2"/>
    </row>
    <row r="101" spans="1:9" s="1" customFormat="1" ht="12.75" x14ac:dyDescent="0.2">
      <c r="A101" s="19"/>
      <c r="B101" s="55"/>
      <c r="C101" s="55"/>
      <c r="D101" s="21"/>
      <c r="E101" s="22"/>
      <c r="F101" s="23"/>
      <c r="G101" s="23"/>
      <c r="H101" s="2"/>
      <c r="I101" s="2"/>
    </row>
    <row r="102" spans="1:9" s="2" customFormat="1" ht="12.75" x14ac:dyDescent="0.2">
      <c r="A102" s="4"/>
      <c r="B102" s="5" t="s">
        <v>98</v>
      </c>
    </row>
    <row r="103" spans="1:9" s="1" customFormat="1" ht="63.75" x14ac:dyDescent="0.2">
      <c r="A103" s="6" t="s">
        <v>1</v>
      </c>
      <c r="B103" s="7" t="s">
        <v>2</v>
      </c>
      <c r="C103" s="7" t="s">
        <v>3</v>
      </c>
      <c r="D103" s="8" t="s">
        <v>4</v>
      </c>
      <c r="E103" s="9" t="s">
        <v>5</v>
      </c>
      <c r="F103" s="10" t="s">
        <v>6</v>
      </c>
      <c r="G103" s="10" t="s">
        <v>7</v>
      </c>
      <c r="H103" s="54" t="s">
        <v>130</v>
      </c>
      <c r="I103" s="2"/>
    </row>
    <row r="104" spans="1:9" s="1" customFormat="1" ht="51" x14ac:dyDescent="0.2">
      <c r="A104" s="6" t="s">
        <v>8</v>
      </c>
      <c r="B104" s="15" t="s">
        <v>93</v>
      </c>
      <c r="C104" s="16" t="s">
        <v>42</v>
      </c>
      <c r="D104" s="17">
        <v>50</v>
      </c>
      <c r="E104" s="14">
        <v>0</v>
      </c>
      <c r="F104" s="14">
        <f>SUM(D104*E104)</f>
        <v>0</v>
      </c>
      <c r="G104" s="14">
        <f>SUM(F104*1.23)</f>
        <v>0</v>
      </c>
      <c r="H104" s="6"/>
      <c r="I104" s="2"/>
    </row>
    <row r="105" spans="1:9" s="1" customFormat="1" ht="63.75" x14ac:dyDescent="0.2">
      <c r="A105" s="6" t="s">
        <v>11</v>
      </c>
      <c r="B105" s="15" t="s">
        <v>94</v>
      </c>
      <c r="C105" s="16" t="s">
        <v>42</v>
      </c>
      <c r="D105" s="17">
        <v>50</v>
      </c>
      <c r="E105" s="14">
        <v>0</v>
      </c>
      <c r="F105" s="14">
        <f>SUM(D105*E105)</f>
        <v>0</v>
      </c>
      <c r="G105" s="14">
        <f>SUM(F105*1.23)</f>
        <v>0</v>
      </c>
      <c r="H105" s="6"/>
      <c r="I105" s="2"/>
    </row>
    <row r="106" spans="1:9" s="1" customFormat="1" ht="51" x14ac:dyDescent="0.2">
      <c r="A106" s="6" t="s">
        <v>13</v>
      </c>
      <c r="B106" s="15" t="s">
        <v>95</v>
      </c>
      <c r="C106" s="16" t="s">
        <v>86</v>
      </c>
      <c r="D106" s="17">
        <v>30</v>
      </c>
      <c r="E106" s="14">
        <v>0</v>
      </c>
      <c r="F106" s="14">
        <f>SUM(D106*E106)</f>
        <v>0</v>
      </c>
      <c r="G106" s="14">
        <f>SUM(F106*1.23)</f>
        <v>0</v>
      </c>
      <c r="H106" s="6"/>
      <c r="I106" s="2"/>
    </row>
    <row r="107" spans="1:9" s="1" customFormat="1" ht="38.25" x14ac:dyDescent="0.2">
      <c r="A107" s="6" t="s">
        <v>15</v>
      </c>
      <c r="B107" s="15" t="s">
        <v>96</v>
      </c>
      <c r="C107" s="47" t="s">
        <v>86</v>
      </c>
      <c r="D107" s="48">
        <v>30</v>
      </c>
      <c r="E107" s="14">
        <v>0</v>
      </c>
      <c r="F107" s="49">
        <f>SUM(D107*E107)</f>
        <v>0</v>
      </c>
      <c r="G107" s="49">
        <f>SUM(F107*1.23)</f>
        <v>0</v>
      </c>
      <c r="H107" s="6"/>
      <c r="I107" s="2"/>
    </row>
    <row r="108" spans="1:9" s="1" customFormat="1" ht="25.5" x14ac:dyDescent="0.2">
      <c r="A108" s="6" t="s">
        <v>30</v>
      </c>
      <c r="B108" s="15" t="s">
        <v>97</v>
      </c>
      <c r="C108" s="16" t="s">
        <v>42</v>
      </c>
      <c r="D108" s="17">
        <v>4</v>
      </c>
      <c r="E108" s="14">
        <v>0</v>
      </c>
      <c r="F108" s="14">
        <f>SUM(D108*E108)</f>
        <v>0</v>
      </c>
      <c r="G108" s="14">
        <f>SUM(F108*1.23)</f>
        <v>0</v>
      </c>
      <c r="H108" s="6"/>
      <c r="I108" s="2"/>
    </row>
    <row r="109" spans="1:9" s="1" customFormat="1" ht="12.75" x14ac:dyDescent="0.2">
      <c r="A109" s="4"/>
      <c r="B109" s="2"/>
      <c r="C109" s="2"/>
      <c r="D109" s="2"/>
      <c r="E109" s="2"/>
      <c r="F109" s="18">
        <f>SUM(F104:F108)</f>
        <v>0</v>
      </c>
      <c r="G109" s="18">
        <f>SUM(G104:G108)</f>
        <v>0</v>
      </c>
      <c r="H109" s="2"/>
      <c r="I109" s="2"/>
    </row>
    <row r="110" spans="1:9" s="2" customFormat="1" ht="12.75" x14ac:dyDescent="0.2">
      <c r="A110" s="4"/>
      <c r="B110" s="5" t="s">
        <v>104</v>
      </c>
    </row>
    <row r="111" spans="1:9" s="1" customFormat="1" ht="63.75" x14ac:dyDescent="0.2">
      <c r="A111" s="6" t="s">
        <v>1</v>
      </c>
      <c r="B111" s="7" t="s">
        <v>2</v>
      </c>
      <c r="C111" s="7" t="s">
        <v>3</v>
      </c>
      <c r="D111" s="8" t="s">
        <v>4</v>
      </c>
      <c r="E111" s="9" t="s">
        <v>5</v>
      </c>
      <c r="F111" s="10" t="s">
        <v>6</v>
      </c>
      <c r="G111" s="10" t="s">
        <v>7</v>
      </c>
      <c r="H111" s="54" t="s">
        <v>130</v>
      </c>
      <c r="I111" s="2"/>
    </row>
    <row r="112" spans="1:9" s="1" customFormat="1" ht="51" x14ac:dyDescent="0.2">
      <c r="A112" s="6" t="s">
        <v>8</v>
      </c>
      <c r="B112" s="15" t="s">
        <v>99</v>
      </c>
      <c r="C112" s="16" t="s">
        <v>86</v>
      </c>
      <c r="D112" s="17">
        <v>5</v>
      </c>
      <c r="E112" s="14">
        <v>0</v>
      </c>
      <c r="F112" s="14">
        <f>SUM(D112*E112)</f>
        <v>0</v>
      </c>
      <c r="G112" s="14">
        <f>SUM(F112*1.23)</f>
        <v>0</v>
      </c>
      <c r="H112" s="6"/>
      <c r="I112" s="2"/>
    </row>
    <row r="113" spans="1:9" s="1" customFormat="1" ht="51" x14ac:dyDescent="0.2">
      <c r="A113" s="6" t="s">
        <v>11</v>
      </c>
      <c r="B113" s="15" t="s">
        <v>100</v>
      </c>
      <c r="C113" s="16" t="s">
        <v>10</v>
      </c>
      <c r="D113" s="17">
        <v>3</v>
      </c>
      <c r="E113" s="14">
        <v>0</v>
      </c>
      <c r="F113" s="14">
        <f>SUM(D113*E113)</f>
        <v>0</v>
      </c>
      <c r="G113" s="14">
        <f>SUM(F113*1.23)</f>
        <v>0</v>
      </c>
      <c r="H113" s="6"/>
      <c r="I113" s="2"/>
    </row>
    <row r="114" spans="1:9" s="1" customFormat="1" ht="63.75" x14ac:dyDescent="0.2">
      <c r="A114" s="6" t="s">
        <v>13</v>
      </c>
      <c r="B114" s="15" t="s">
        <v>101</v>
      </c>
      <c r="C114" s="16" t="s">
        <v>10</v>
      </c>
      <c r="D114" s="17">
        <v>10</v>
      </c>
      <c r="E114" s="14">
        <v>0</v>
      </c>
      <c r="F114" s="14">
        <f>SUM(D114*E114)</f>
        <v>0</v>
      </c>
      <c r="G114" s="14">
        <f>SUM(F114*1.23)</f>
        <v>0</v>
      </c>
      <c r="H114" s="6"/>
      <c r="I114" s="2"/>
    </row>
    <row r="115" spans="1:9" s="1" customFormat="1" ht="89.25" x14ac:dyDescent="0.2">
      <c r="A115" s="6" t="s">
        <v>15</v>
      </c>
      <c r="B115" s="15" t="s">
        <v>102</v>
      </c>
      <c r="C115" s="16" t="s">
        <v>10</v>
      </c>
      <c r="D115" s="17">
        <v>10</v>
      </c>
      <c r="E115" s="14">
        <v>0</v>
      </c>
      <c r="F115" s="14">
        <f>SUM(D115*E115)</f>
        <v>0</v>
      </c>
      <c r="G115" s="14">
        <f>SUM(F115*1.23)</f>
        <v>0</v>
      </c>
      <c r="H115" s="6"/>
      <c r="I115" s="2"/>
    </row>
    <row r="116" spans="1:9" s="1" customFormat="1" ht="12.75" x14ac:dyDescent="0.2">
      <c r="A116" s="6" t="s">
        <v>30</v>
      </c>
      <c r="B116" s="15" t="s">
        <v>103</v>
      </c>
      <c r="C116" s="16" t="s">
        <v>42</v>
      </c>
      <c r="D116" s="17">
        <v>60</v>
      </c>
      <c r="E116" s="14">
        <v>0</v>
      </c>
      <c r="F116" s="14">
        <f>SUM(D116*E116)</f>
        <v>0</v>
      </c>
      <c r="G116" s="14">
        <f>SUM(F116*1.23)</f>
        <v>0</v>
      </c>
      <c r="H116" s="6"/>
      <c r="I116" s="2"/>
    </row>
    <row r="117" spans="1:9" s="1" customFormat="1" ht="12.75" x14ac:dyDescent="0.2">
      <c r="A117" s="4"/>
      <c r="B117" s="2"/>
      <c r="C117" s="2"/>
      <c r="D117" s="2"/>
      <c r="E117" s="2"/>
      <c r="F117" s="18">
        <f>SUM(F112:F116)</f>
        <v>0</v>
      </c>
      <c r="G117" s="18">
        <f>SUM(G112:G116)</f>
        <v>0</v>
      </c>
      <c r="H117" s="2"/>
      <c r="I117" s="2"/>
    </row>
    <row r="118" spans="1:9" s="1" customFormat="1" ht="12.75" x14ac:dyDescent="0.2">
      <c r="A118" s="4"/>
      <c r="B118" s="2"/>
      <c r="C118" s="2"/>
      <c r="D118" s="2"/>
      <c r="E118" s="2"/>
      <c r="F118" s="18"/>
      <c r="G118" s="18"/>
      <c r="H118" s="2"/>
      <c r="I118" s="2"/>
    </row>
    <row r="119" spans="1:9" s="1" customFormat="1" ht="12.75" x14ac:dyDescent="0.2">
      <c r="A119" s="4"/>
      <c r="B119" s="2"/>
      <c r="C119" s="2"/>
      <c r="D119" s="2"/>
      <c r="E119" s="2"/>
      <c r="F119" s="18"/>
      <c r="G119" s="18"/>
      <c r="H119" s="2"/>
      <c r="I119" s="2"/>
    </row>
    <row r="120" spans="1:9" s="1" customFormat="1" ht="12.75" x14ac:dyDescent="0.2">
      <c r="A120" s="4"/>
      <c r="B120" s="2"/>
      <c r="C120" s="2"/>
      <c r="D120" s="2"/>
      <c r="E120" s="2"/>
      <c r="F120" s="18"/>
      <c r="G120" s="18"/>
      <c r="H120" s="2"/>
      <c r="I120" s="2"/>
    </row>
    <row r="121" spans="1:9" s="1" customFormat="1" ht="12.75" x14ac:dyDescent="0.2">
      <c r="A121" s="4"/>
      <c r="B121" s="2"/>
      <c r="C121" s="2"/>
      <c r="D121" s="2"/>
      <c r="E121" s="2"/>
      <c r="F121" s="18"/>
      <c r="G121" s="18"/>
      <c r="H121" s="2"/>
      <c r="I121" s="2"/>
    </row>
    <row r="122" spans="1:9" s="1" customFormat="1" ht="12.75" x14ac:dyDescent="0.2">
      <c r="A122" s="4"/>
      <c r="B122" s="2"/>
      <c r="C122" s="2"/>
      <c r="D122" s="2"/>
      <c r="E122" s="2"/>
      <c r="F122" s="18"/>
      <c r="G122" s="18"/>
      <c r="H122" s="2"/>
      <c r="I122" s="2"/>
    </row>
    <row r="123" spans="1:9" s="1" customFormat="1" ht="12.75" x14ac:dyDescent="0.2">
      <c r="A123" s="4"/>
      <c r="B123" s="2"/>
      <c r="C123" s="2"/>
      <c r="D123" s="2"/>
      <c r="E123" s="2"/>
      <c r="F123" s="18"/>
      <c r="G123" s="18"/>
      <c r="H123" s="2"/>
      <c r="I123" s="2"/>
    </row>
    <row r="124" spans="1:9" s="1" customFormat="1" ht="12.75" x14ac:dyDescent="0.2">
      <c r="A124" s="4"/>
      <c r="B124" s="2"/>
      <c r="C124" s="2"/>
      <c r="D124" s="2"/>
      <c r="E124" s="2"/>
      <c r="F124" s="18"/>
      <c r="G124" s="18"/>
      <c r="H124" s="2"/>
      <c r="I124" s="2"/>
    </row>
    <row r="125" spans="1:9" s="2" customFormat="1" ht="12.75" x14ac:dyDescent="0.2">
      <c r="A125" s="4"/>
    </row>
    <row r="126" spans="1:9" s="2" customFormat="1" ht="12.75" x14ac:dyDescent="0.2">
      <c r="A126" s="4"/>
      <c r="B126" s="5" t="s">
        <v>108</v>
      </c>
    </row>
    <row r="127" spans="1:9" s="1" customFormat="1" ht="63.75" x14ac:dyDescent="0.2">
      <c r="A127" s="6" t="s">
        <v>1</v>
      </c>
      <c r="B127" s="7" t="s">
        <v>2</v>
      </c>
      <c r="C127" s="7" t="s">
        <v>3</v>
      </c>
      <c r="D127" s="8" t="s">
        <v>4</v>
      </c>
      <c r="E127" s="9" t="s">
        <v>5</v>
      </c>
      <c r="F127" s="10" t="s">
        <v>6</v>
      </c>
      <c r="G127" s="10" t="s">
        <v>7</v>
      </c>
      <c r="H127" s="54" t="s">
        <v>130</v>
      </c>
      <c r="I127" s="2"/>
    </row>
    <row r="128" spans="1:9" s="1" customFormat="1" ht="76.5" x14ac:dyDescent="0.2">
      <c r="A128" s="6" t="s">
        <v>8</v>
      </c>
      <c r="B128" s="15" t="s">
        <v>105</v>
      </c>
      <c r="C128" s="16" t="s">
        <v>10</v>
      </c>
      <c r="D128" s="17">
        <v>3</v>
      </c>
      <c r="E128" s="14">
        <v>0</v>
      </c>
      <c r="F128" s="14">
        <f>SUM(D128*E128)</f>
        <v>0</v>
      </c>
      <c r="G128" s="14">
        <f>SUM(F128*1.23)</f>
        <v>0</v>
      </c>
      <c r="H128" s="6"/>
      <c r="I128" s="2"/>
    </row>
    <row r="129" spans="1:9" s="1" customFormat="1" ht="51" x14ac:dyDescent="0.2">
      <c r="A129" s="6" t="s">
        <v>11</v>
      </c>
      <c r="B129" s="15" t="s">
        <v>106</v>
      </c>
      <c r="C129" s="16" t="s">
        <v>10</v>
      </c>
      <c r="D129" s="17">
        <v>5</v>
      </c>
      <c r="E129" s="14">
        <v>0</v>
      </c>
      <c r="F129" s="14">
        <f>SUM(D129*E129)</f>
        <v>0</v>
      </c>
      <c r="G129" s="14">
        <f>SUM(F129*1.23)</f>
        <v>0</v>
      </c>
      <c r="H129" s="6"/>
      <c r="I129" s="2"/>
    </row>
    <row r="130" spans="1:9" s="1" customFormat="1" ht="63.75" x14ac:dyDescent="0.2">
      <c r="A130" s="6" t="s">
        <v>13</v>
      </c>
      <c r="B130" s="15" t="s">
        <v>107</v>
      </c>
      <c r="C130" s="16" t="s">
        <v>10</v>
      </c>
      <c r="D130" s="17">
        <v>10</v>
      </c>
      <c r="E130" s="14">
        <v>0</v>
      </c>
      <c r="F130" s="14">
        <f>SUM(D130*E130)</f>
        <v>0</v>
      </c>
      <c r="G130" s="14">
        <f>SUM(F130*1.23)</f>
        <v>0</v>
      </c>
      <c r="H130" s="6"/>
      <c r="I130" s="2"/>
    </row>
    <row r="131" spans="1:9" s="1" customFormat="1" ht="12.75" x14ac:dyDescent="0.2">
      <c r="A131" s="4"/>
      <c r="B131" s="2"/>
      <c r="C131" s="2"/>
      <c r="D131" s="2"/>
      <c r="E131" s="2"/>
      <c r="F131" s="18">
        <f>SUM(F128:F130)</f>
        <v>0</v>
      </c>
      <c r="G131" s="18">
        <f>SUM(G128:G130)</f>
        <v>0</v>
      </c>
      <c r="H131" s="2"/>
      <c r="I131" s="2"/>
    </row>
    <row r="132" spans="1:9" s="1" customFormat="1" ht="20.25" customHeight="1" x14ac:dyDescent="0.2">
      <c r="A132" s="4"/>
      <c r="B132" s="5" t="s">
        <v>114</v>
      </c>
      <c r="C132" s="2"/>
      <c r="D132" s="2"/>
      <c r="E132" s="2"/>
      <c r="F132" s="2"/>
      <c r="G132" s="2"/>
      <c r="H132" s="2"/>
      <c r="I132" s="2"/>
    </row>
    <row r="133" spans="1:9" ht="59.25" customHeight="1" x14ac:dyDescent="0.25">
      <c r="A133" s="6" t="s">
        <v>1</v>
      </c>
      <c r="B133" s="7" t="s">
        <v>2</v>
      </c>
      <c r="C133" s="7" t="s">
        <v>3</v>
      </c>
      <c r="D133" s="8" t="s">
        <v>4</v>
      </c>
      <c r="E133" s="9" t="s">
        <v>5</v>
      </c>
      <c r="F133" s="10" t="s">
        <v>6</v>
      </c>
      <c r="G133" s="10" t="s">
        <v>7</v>
      </c>
      <c r="H133" s="54" t="s">
        <v>130</v>
      </c>
    </row>
    <row r="134" spans="1:9" s="1" customFormat="1" ht="87" customHeight="1" x14ac:dyDescent="0.2">
      <c r="A134" s="6" t="s">
        <v>8</v>
      </c>
      <c r="B134" s="15" t="s">
        <v>109</v>
      </c>
      <c r="C134" s="16" t="s">
        <v>10</v>
      </c>
      <c r="D134" s="17">
        <v>5</v>
      </c>
      <c r="E134" s="14">
        <v>0</v>
      </c>
      <c r="F134" s="14">
        <f>SUM(D134*E134)</f>
        <v>0</v>
      </c>
      <c r="G134" s="14">
        <f>SUM(F134*1.23)</f>
        <v>0</v>
      </c>
      <c r="H134" s="6"/>
      <c r="I134" s="2"/>
    </row>
    <row r="135" spans="1:9" s="1" customFormat="1" ht="76.5" x14ac:dyDescent="0.2">
      <c r="A135" s="6" t="s">
        <v>11</v>
      </c>
      <c r="B135" s="15" t="s">
        <v>110</v>
      </c>
      <c r="C135" s="16" t="s">
        <v>10</v>
      </c>
      <c r="D135" s="17">
        <v>10</v>
      </c>
      <c r="E135" s="14">
        <v>0</v>
      </c>
      <c r="F135" s="14">
        <f>SUM(D135*E135)</f>
        <v>0</v>
      </c>
      <c r="G135" s="14">
        <f>SUM(F135*1.23)</f>
        <v>0</v>
      </c>
      <c r="H135" s="6"/>
      <c r="I135" s="2"/>
    </row>
    <row r="136" spans="1:9" s="1" customFormat="1" ht="76.5" x14ac:dyDescent="0.2">
      <c r="A136" s="6" t="s">
        <v>13</v>
      </c>
      <c r="B136" s="15" t="s">
        <v>111</v>
      </c>
      <c r="C136" s="16" t="s">
        <v>86</v>
      </c>
      <c r="D136" s="17">
        <v>5</v>
      </c>
      <c r="E136" s="14">
        <v>0</v>
      </c>
      <c r="F136" s="14">
        <f>SUM(D136*E136)</f>
        <v>0</v>
      </c>
      <c r="G136" s="14">
        <f>SUM(F136*1.23)</f>
        <v>0</v>
      </c>
      <c r="H136" s="6"/>
      <c r="I136" s="2"/>
    </row>
    <row r="137" spans="1:9" s="1" customFormat="1" ht="81.400000000000006" customHeight="1" x14ac:dyDescent="0.2">
      <c r="A137" s="6" t="s">
        <v>15</v>
      </c>
      <c r="B137" s="15" t="s">
        <v>112</v>
      </c>
      <c r="C137" s="16" t="s">
        <v>10</v>
      </c>
      <c r="D137" s="17">
        <v>10</v>
      </c>
      <c r="E137" s="14">
        <v>0</v>
      </c>
      <c r="F137" s="14">
        <f>SUM(D137*E137)</f>
        <v>0</v>
      </c>
      <c r="G137" s="14">
        <f>SUM(F137*1.23)</f>
        <v>0</v>
      </c>
      <c r="H137" s="6"/>
      <c r="I137" s="2"/>
    </row>
    <row r="138" spans="1:9" s="1" customFormat="1" ht="76.5" x14ac:dyDescent="0.2">
      <c r="A138" s="6" t="s">
        <v>30</v>
      </c>
      <c r="B138" s="15" t="s">
        <v>113</v>
      </c>
      <c r="C138" s="16" t="s">
        <v>10</v>
      </c>
      <c r="D138" s="17">
        <v>5</v>
      </c>
      <c r="E138" s="14">
        <v>0</v>
      </c>
      <c r="F138" s="14">
        <f>SUM(D138*E138)</f>
        <v>0</v>
      </c>
      <c r="G138" s="14">
        <f>SUM(F138*1.23)</f>
        <v>0</v>
      </c>
      <c r="H138" s="6"/>
      <c r="I138" s="2"/>
    </row>
    <row r="139" spans="1:9" s="1" customFormat="1" ht="12.75" x14ac:dyDescent="0.2">
      <c r="A139" s="4"/>
      <c r="B139" s="2"/>
      <c r="C139" s="2"/>
      <c r="D139" s="2"/>
      <c r="E139" s="2"/>
      <c r="F139" s="18">
        <f>SUM(F134:F138)</f>
        <v>0</v>
      </c>
      <c r="G139" s="18">
        <f>SUM(G134:G138)</f>
        <v>0</v>
      </c>
      <c r="H139" s="2"/>
      <c r="I139" s="2"/>
    </row>
    <row r="140" spans="1:9" s="1" customFormat="1" ht="12.75" customHeight="1" x14ac:dyDescent="0.2">
      <c r="A140" s="4"/>
      <c r="B140" s="56"/>
      <c r="C140" s="56"/>
      <c r="D140" s="2"/>
      <c r="E140" s="2"/>
      <c r="F140" s="3"/>
      <c r="G140" s="2"/>
      <c r="H140" s="2"/>
      <c r="I140" s="2"/>
    </row>
    <row r="141" spans="1:9" s="2" customFormat="1" ht="12.75" x14ac:dyDescent="0.2">
      <c r="A141" s="4"/>
      <c r="B141" s="5" t="s">
        <v>116</v>
      </c>
    </row>
    <row r="142" spans="1:9" s="1" customFormat="1" ht="63.75" x14ac:dyDescent="0.2">
      <c r="A142" s="6" t="s">
        <v>1</v>
      </c>
      <c r="B142" s="7" t="s">
        <v>2</v>
      </c>
      <c r="C142" s="7" t="s">
        <v>3</v>
      </c>
      <c r="D142" s="8" t="s">
        <v>4</v>
      </c>
      <c r="E142" s="9" t="s">
        <v>5</v>
      </c>
      <c r="F142" s="10" t="s">
        <v>6</v>
      </c>
      <c r="G142" s="10" t="s">
        <v>7</v>
      </c>
      <c r="H142" s="54" t="s">
        <v>130</v>
      </c>
      <c r="I142" s="2"/>
    </row>
    <row r="143" spans="1:9" s="1" customFormat="1" ht="76.5" x14ac:dyDescent="0.2">
      <c r="A143" s="6" t="s">
        <v>8</v>
      </c>
      <c r="B143" s="15" t="s">
        <v>115</v>
      </c>
      <c r="C143" s="16" t="s">
        <v>86</v>
      </c>
      <c r="D143" s="17">
        <v>30</v>
      </c>
      <c r="E143" s="14">
        <v>0</v>
      </c>
      <c r="F143" s="14">
        <f>SUM(D143*E143)</f>
        <v>0</v>
      </c>
      <c r="G143" s="14">
        <f>SUM(F143*1.08)</f>
        <v>0</v>
      </c>
      <c r="H143" s="6"/>
      <c r="I143" s="2"/>
    </row>
    <row r="144" spans="1:9" s="1" customFormat="1" ht="12.75" x14ac:dyDescent="0.2">
      <c r="A144" s="4"/>
      <c r="B144" s="2"/>
      <c r="C144" s="2"/>
      <c r="D144" s="2"/>
      <c r="E144" s="2"/>
      <c r="F144" s="18">
        <f>SUM(F143:F143)</f>
        <v>0</v>
      </c>
      <c r="G144" s="18">
        <f>SUM(G143:G143)</f>
        <v>0</v>
      </c>
      <c r="H144" s="2"/>
      <c r="I144" s="2"/>
    </row>
    <row r="145" spans="1:9" x14ac:dyDescent="0.25">
      <c r="A145" s="4"/>
    </row>
    <row r="146" spans="1:9" x14ac:dyDescent="0.25">
      <c r="A146" s="19"/>
      <c r="C146" s="20"/>
      <c r="D146" s="21"/>
      <c r="E146" s="22"/>
      <c r="F146" s="23"/>
      <c r="G146" s="23"/>
    </row>
    <row r="147" spans="1:9" s="1" customFormat="1" ht="20.25" customHeight="1" x14ac:dyDescent="0.2">
      <c r="A147" s="4"/>
      <c r="B147" s="5" t="s">
        <v>122</v>
      </c>
      <c r="C147" s="2"/>
      <c r="D147" s="2"/>
      <c r="E147" s="2"/>
      <c r="F147" s="2"/>
      <c r="G147" s="2"/>
      <c r="H147" s="2"/>
      <c r="I147" s="2"/>
    </row>
    <row r="148" spans="1:9" ht="66" customHeight="1" x14ac:dyDescent="0.25">
      <c r="A148" s="6" t="s">
        <v>1</v>
      </c>
      <c r="B148" s="7" t="s">
        <v>2</v>
      </c>
      <c r="C148" s="7" t="s">
        <v>3</v>
      </c>
      <c r="D148" s="8" t="s">
        <v>4</v>
      </c>
      <c r="E148" s="9" t="s">
        <v>5</v>
      </c>
      <c r="F148" s="10" t="s">
        <v>6</v>
      </c>
      <c r="G148" s="10" t="s">
        <v>7</v>
      </c>
      <c r="H148" s="54" t="s">
        <v>130</v>
      </c>
    </row>
    <row r="149" spans="1:9" s="1" customFormat="1" ht="25.5" x14ac:dyDescent="0.2">
      <c r="A149" s="6" t="s">
        <v>8</v>
      </c>
      <c r="B149" s="15" t="s">
        <v>117</v>
      </c>
      <c r="C149" s="50" t="s">
        <v>86</v>
      </c>
      <c r="D149" s="43">
        <v>300</v>
      </c>
      <c r="E149" s="51">
        <v>0</v>
      </c>
      <c r="F149" s="51">
        <f>SUM(D149*E149)</f>
        <v>0</v>
      </c>
      <c r="G149" s="51">
        <f>SUM(F149*1.23)</f>
        <v>0</v>
      </c>
      <c r="H149" s="6"/>
      <c r="I149" s="2"/>
    </row>
    <row r="150" spans="1:9" s="1" customFormat="1" ht="25.5" x14ac:dyDescent="0.2">
      <c r="A150" s="6" t="s">
        <v>11</v>
      </c>
      <c r="B150" s="15" t="s">
        <v>118</v>
      </c>
      <c r="C150" s="50" t="s">
        <v>86</v>
      </c>
      <c r="D150" s="43">
        <v>300</v>
      </c>
      <c r="E150" s="51">
        <v>0</v>
      </c>
      <c r="F150" s="51">
        <f>SUM(D150*E150)</f>
        <v>0</v>
      </c>
      <c r="G150" s="51">
        <f>SUM(F150*1.23)</f>
        <v>0</v>
      </c>
      <c r="H150" s="6"/>
      <c r="I150" s="2"/>
    </row>
    <row r="151" spans="1:9" s="1" customFormat="1" ht="25.5" x14ac:dyDescent="0.2">
      <c r="A151" s="6" t="s">
        <v>13</v>
      </c>
      <c r="B151" s="15" t="s">
        <v>119</v>
      </c>
      <c r="C151" s="50" t="s">
        <v>86</v>
      </c>
      <c r="D151" s="43">
        <v>300</v>
      </c>
      <c r="E151" s="51">
        <v>0</v>
      </c>
      <c r="F151" s="51">
        <f>SUM(D151*E151)</f>
        <v>0</v>
      </c>
      <c r="G151" s="51">
        <f>SUM(F151*1.23)</f>
        <v>0</v>
      </c>
      <c r="H151" s="6"/>
      <c r="I151" s="2"/>
    </row>
    <row r="152" spans="1:9" s="1" customFormat="1" ht="25.5" x14ac:dyDescent="0.2">
      <c r="A152" s="6" t="s">
        <v>15</v>
      </c>
      <c r="B152" s="15" t="s">
        <v>120</v>
      </c>
      <c r="C152" s="50" t="s">
        <v>86</v>
      </c>
      <c r="D152" s="43">
        <v>300</v>
      </c>
      <c r="E152" s="51">
        <v>0</v>
      </c>
      <c r="F152" s="51">
        <f>SUM(D152*E152)</f>
        <v>0</v>
      </c>
      <c r="G152" s="51">
        <f>SUM(F152*1.23)</f>
        <v>0</v>
      </c>
      <c r="H152" s="6"/>
      <c r="I152" s="2"/>
    </row>
    <row r="153" spans="1:9" s="1" customFormat="1" ht="32.85" customHeight="1" x14ac:dyDescent="0.2">
      <c r="A153" s="4"/>
      <c r="B153" s="2"/>
      <c r="C153" s="2"/>
      <c r="D153" s="2"/>
      <c r="E153" s="2"/>
      <c r="F153" s="18">
        <f>SUM(F149:F152)</f>
        <v>0</v>
      </c>
      <c r="G153" s="18">
        <f>SUM(G149:G152)</f>
        <v>0</v>
      </c>
      <c r="H153" s="2"/>
      <c r="I153" s="2"/>
    </row>
    <row r="154" spans="1:9" s="1" customFormat="1" ht="275.45" customHeight="1" x14ac:dyDescent="0.2">
      <c r="A154" s="4"/>
      <c r="B154" s="5" t="s">
        <v>121</v>
      </c>
      <c r="C154" s="2"/>
      <c r="D154" s="2"/>
      <c r="E154" s="2"/>
      <c r="F154" s="18"/>
      <c r="G154" s="18"/>
      <c r="H154" s="2"/>
      <c r="I154" s="2"/>
    </row>
    <row r="155" spans="1:9" x14ac:dyDescent="0.25">
      <c r="A155" s="19"/>
      <c r="B155" s="52"/>
      <c r="C155" s="20"/>
      <c r="D155" s="21"/>
      <c r="E155" s="22"/>
      <c r="F155" s="23"/>
      <c r="G155" s="23"/>
    </row>
    <row r="156" spans="1:9" x14ac:dyDescent="0.25">
      <c r="A156" s="19"/>
      <c r="C156" s="20"/>
      <c r="D156" s="21"/>
      <c r="E156" s="22"/>
      <c r="F156" s="23"/>
      <c r="G156" s="23"/>
    </row>
    <row r="157" spans="1:9" x14ac:dyDescent="0.25">
      <c r="A157" s="19"/>
      <c r="B157" s="35"/>
      <c r="C157" s="20"/>
      <c r="D157" s="21"/>
      <c r="E157" s="22"/>
      <c r="F157" s="23"/>
      <c r="G157" s="23"/>
    </row>
    <row r="158" spans="1:9" x14ac:dyDescent="0.25">
      <c r="A158" s="19"/>
      <c r="B158" s="4"/>
      <c r="C158" s="20"/>
      <c r="D158" s="21"/>
      <c r="E158" s="22"/>
      <c r="F158" s="23"/>
      <c r="G158" s="23"/>
    </row>
    <row r="159" spans="1:9" s="2" customFormat="1" ht="12.75" x14ac:dyDescent="0.2">
      <c r="A159" s="4"/>
      <c r="B159" s="5" t="s">
        <v>126</v>
      </c>
    </row>
    <row r="160" spans="1:9" s="1" customFormat="1" ht="63.75" x14ac:dyDescent="0.2">
      <c r="A160" s="6" t="s">
        <v>1</v>
      </c>
      <c r="B160" s="7" t="s">
        <v>2</v>
      </c>
      <c r="C160" s="7" t="s">
        <v>3</v>
      </c>
      <c r="D160" s="8" t="s">
        <v>4</v>
      </c>
      <c r="E160" s="9" t="s">
        <v>5</v>
      </c>
      <c r="F160" s="10" t="s">
        <v>6</v>
      </c>
      <c r="G160" s="10" t="s">
        <v>7</v>
      </c>
      <c r="H160" s="54" t="s">
        <v>130</v>
      </c>
      <c r="I160" s="2"/>
    </row>
    <row r="161" spans="1:9" s="1" customFormat="1" ht="186" customHeight="1" x14ac:dyDescent="0.2">
      <c r="A161" s="6" t="s">
        <v>8</v>
      </c>
      <c r="B161" s="15" t="s">
        <v>123</v>
      </c>
      <c r="C161" s="16" t="s">
        <v>10</v>
      </c>
      <c r="D161" s="17">
        <v>30</v>
      </c>
      <c r="E161" s="14">
        <v>0</v>
      </c>
      <c r="F161" s="14">
        <f>SUM(D161*E161)</f>
        <v>0</v>
      </c>
      <c r="G161" s="14">
        <f>SUM(F161*1.23)</f>
        <v>0</v>
      </c>
      <c r="H161" s="6"/>
      <c r="I161" s="2"/>
    </row>
    <row r="162" spans="1:9" s="1" customFormat="1" ht="105.75" customHeight="1" x14ac:dyDescent="0.2">
      <c r="A162" s="6" t="s">
        <v>11</v>
      </c>
      <c r="B162" s="15" t="s">
        <v>124</v>
      </c>
      <c r="C162" s="16" t="s">
        <v>10</v>
      </c>
      <c r="D162" s="17">
        <v>2</v>
      </c>
      <c r="E162" s="14">
        <v>0</v>
      </c>
      <c r="F162" s="14">
        <f>SUM(D162*E162)</f>
        <v>0</v>
      </c>
      <c r="G162" s="14">
        <f>SUM(F162*1.23)</f>
        <v>0</v>
      </c>
      <c r="H162" s="6"/>
      <c r="I162" s="2"/>
    </row>
    <row r="163" spans="1:9" s="1" customFormat="1" ht="142.5" customHeight="1" x14ac:dyDescent="0.2">
      <c r="A163" s="6" t="s">
        <v>13</v>
      </c>
      <c r="B163" s="36" t="s">
        <v>125</v>
      </c>
      <c r="C163" s="16" t="s">
        <v>42</v>
      </c>
      <c r="D163" s="17">
        <v>3</v>
      </c>
      <c r="E163" s="14">
        <v>0</v>
      </c>
      <c r="F163" s="14">
        <f>SUM(D163*E163)</f>
        <v>0</v>
      </c>
      <c r="G163" s="14">
        <f>SUM(F163*1.23)</f>
        <v>0</v>
      </c>
      <c r="H163" s="6"/>
      <c r="I163" s="2"/>
    </row>
    <row r="164" spans="1:9" s="1" customFormat="1" ht="12.75" x14ac:dyDescent="0.2">
      <c r="A164" s="4"/>
      <c r="B164" s="2"/>
      <c r="C164" s="2"/>
      <c r="D164" s="2"/>
      <c r="E164" s="2"/>
      <c r="F164" s="18">
        <f>SUM(F161:F163)</f>
        <v>0</v>
      </c>
      <c r="G164" s="18">
        <f>SUM(G161:G163)</f>
        <v>0</v>
      </c>
      <c r="H164" s="2"/>
      <c r="I164" s="2"/>
    </row>
    <row r="165" spans="1:9" s="20" customFormat="1" ht="12.75" x14ac:dyDescent="0.2">
      <c r="A165" s="19"/>
      <c r="B165" s="4"/>
      <c r="D165" s="21"/>
      <c r="E165" s="22"/>
      <c r="F165" s="23"/>
      <c r="G165" s="23"/>
      <c r="H165" s="2"/>
      <c r="I165" s="2"/>
    </row>
    <row r="166" spans="1:9" s="2" customFormat="1" ht="14.1" customHeight="1" x14ac:dyDescent="0.2">
      <c r="A166" s="4"/>
      <c r="B166" s="5" t="s">
        <v>133</v>
      </c>
    </row>
    <row r="167" spans="1:9" s="1" customFormat="1" ht="63.75" x14ac:dyDescent="0.2">
      <c r="A167" s="6" t="s">
        <v>1</v>
      </c>
      <c r="B167" s="7" t="s">
        <v>2</v>
      </c>
      <c r="C167" s="7" t="s">
        <v>3</v>
      </c>
      <c r="D167" s="8" t="s">
        <v>4</v>
      </c>
      <c r="E167" s="9" t="s">
        <v>5</v>
      </c>
      <c r="F167" s="10" t="s">
        <v>6</v>
      </c>
      <c r="G167" s="10" t="s">
        <v>7</v>
      </c>
      <c r="H167" s="54" t="s">
        <v>130</v>
      </c>
      <c r="I167" s="2"/>
    </row>
    <row r="168" spans="1:9" s="1" customFormat="1" ht="110.45" customHeight="1" x14ac:dyDescent="0.2">
      <c r="A168" s="6" t="s">
        <v>8</v>
      </c>
      <c r="B168" s="15" t="s">
        <v>127</v>
      </c>
      <c r="C168" s="16" t="s">
        <v>10</v>
      </c>
      <c r="D168" s="17">
        <v>10</v>
      </c>
      <c r="E168" s="14">
        <v>0</v>
      </c>
      <c r="F168" s="14">
        <f>SUM(D168*E168)</f>
        <v>0</v>
      </c>
      <c r="G168" s="14">
        <f>SUM(F168*1.08)</f>
        <v>0</v>
      </c>
      <c r="H168" s="6"/>
      <c r="I168" s="2"/>
    </row>
    <row r="169" spans="1:9" ht="103.7" customHeight="1" x14ac:dyDescent="0.25">
      <c r="A169" s="6" t="s">
        <v>11</v>
      </c>
      <c r="B169" s="15" t="s">
        <v>128</v>
      </c>
      <c r="C169" s="16" t="s">
        <v>10</v>
      </c>
      <c r="D169" s="17">
        <v>10</v>
      </c>
      <c r="E169" s="14">
        <v>0</v>
      </c>
      <c r="F169" s="14">
        <f>SUM(D169*E169)</f>
        <v>0</v>
      </c>
      <c r="G169" s="14">
        <f>SUM(F169*1.08)</f>
        <v>0</v>
      </c>
      <c r="H169" s="6"/>
    </row>
    <row r="170" spans="1:9" ht="12" customHeight="1" x14ac:dyDescent="0.25">
      <c r="A170" s="6"/>
      <c r="B170" s="53"/>
      <c r="C170" s="16"/>
      <c r="D170" s="17"/>
      <c r="E170" s="14"/>
      <c r="F170" s="14"/>
      <c r="G170" s="14"/>
      <c r="H170" s="6"/>
    </row>
    <row r="171" spans="1:9" ht="12" customHeight="1" x14ac:dyDescent="0.25">
      <c r="A171" s="4"/>
      <c r="F171" s="18">
        <f>SUM(F168:F170)</f>
        <v>0</v>
      </c>
      <c r="G171" s="18">
        <f>SUM(G168:G170)</f>
        <v>0</v>
      </c>
    </row>
    <row r="172" spans="1:9" x14ac:dyDescent="0.25">
      <c r="A172" s="19"/>
      <c r="C172" s="20"/>
      <c r="D172" s="21"/>
      <c r="E172" s="22"/>
      <c r="F172" s="23"/>
      <c r="G172" s="23"/>
    </row>
    <row r="173" spans="1:9" x14ac:dyDescent="0.25">
      <c r="A173" s="19"/>
      <c r="C173" s="20"/>
      <c r="D173" s="21"/>
      <c r="E173" s="22"/>
      <c r="F173" s="23"/>
      <c r="G173" s="23"/>
    </row>
  </sheetData>
  <mergeCells count="2">
    <mergeCell ref="B101:C101"/>
    <mergeCell ref="B140:C140"/>
  </mergeCells>
  <phoneticPr fontId="10" type="noConversion"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Wojtasz</dc:creator>
  <dc:description/>
  <cp:lastModifiedBy>24wszk23</cp:lastModifiedBy>
  <cp:revision>3</cp:revision>
  <dcterms:created xsi:type="dcterms:W3CDTF">2015-06-05T18:19:34Z</dcterms:created>
  <dcterms:modified xsi:type="dcterms:W3CDTF">2025-09-04T15:25:25Z</dcterms:modified>
  <dc:language>pl-PL</dc:language>
</cp:coreProperties>
</file>