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78 leki\11.10.2023 roku ogłoszenie o zamówieniu opublikowane\"/>
    </mc:Choice>
  </mc:AlternateContent>
  <xr:revisionPtr revIDLastSave="0" documentId="13_ncr:1_{F78F6FD5-55B6-45B6-951A-4F3ECA223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iety nr 1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9" i="1"/>
  <c r="G9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38" i="1"/>
  <c r="G38" i="1" s="1"/>
  <c r="F37" i="1"/>
  <c r="G37" i="1" s="1"/>
  <c r="F36" i="1"/>
  <c r="G36" i="1" s="1"/>
  <c r="F35" i="1"/>
  <c r="G35" i="1" s="1"/>
  <c r="F34" i="1"/>
  <c r="G34" i="1" s="1"/>
  <c r="F32" i="1"/>
  <c r="G32" i="1" s="1"/>
  <c r="F33" i="1"/>
  <c r="G33" i="1" s="1"/>
  <c r="F30" i="1"/>
  <c r="G30" i="1" s="1"/>
  <c r="F31" i="1"/>
  <c r="G31" i="1" s="1"/>
  <c r="F23" i="1"/>
  <c r="G23" i="1" s="1"/>
  <c r="F14" i="1"/>
  <c r="G14" i="1" s="1"/>
  <c r="F13" i="1"/>
  <c r="G13" i="1" s="1"/>
  <c r="F10" i="1"/>
  <c r="G10" i="1" s="1"/>
  <c r="F15" i="1"/>
  <c r="G15" i="1" s="1"/>
  <c r="F16" i="1"/>
  <c r="G16" i="1" s="1"/>
  <c r="F116" i="1" l="1"/>
  <c r="G116" i="1" s="1"/>
  <c r="F114" i="1"/>
  <c r="G114" i="1" s="1"/>
  <c r="F117" i="1"/>
  <c r="G117" i="1" s="1"/>
  <c r="F115" i="1"/>
  <c r="G115" i="1" s="1"/>
  <c r="F113" i="1"/>
  <c r="G113" i="1" s="1"/>
  <c r="F112" i="1"/>
  <c r="G112" i="1" s="1"/>
  <c r="F111" i="1"/>
  <c r="G111" i="1" s="1"/>
  <c r="F110" i="1"/>
  <c r="G110" i="1" s="1"/>
  <c r="F108" i="1"/>
  <c r="G108" i="1" s="1"/>
  <c r="F107" i="1"/>
  <c r="G107" i="1" s="1"/>
  <c r="F106" i="1"/>
  <c r="G106" i="1" s="1"/>
  <c r="F95" i="1"/>
  <c r="G95" i="1" s="1"/>
  <c r="F173" i="1"/>
  <c r="G173" i="1" s="1"/>
  <c r="F172" i="1"/>
  <c r="G172" i="1" s="1"/>
  <c r="F171" i="1"/>
  <c r="G171" i="1" s="1"/>
  <c r="F170" i="1"/>
  <c r="G170" i="1" s="1"/>
  <c r="G174" i="1" l="1"/>
  <c r="F174" i="1"/>
  <c r="F17" i="1"/>
  <c r="G17" i="1" s="1"/>
  <c r="F132" i="1"/>
  <c r="F136" i="1"/>
  <c r="G136" i="1" s="1"/>
  <c r="F135" i="1"/>
  <c r="G135" i="1" s="1"/>
  <c r="F134" i="1"/>
  <c r="G134" i="1" s="1"/>
  <c r="F133" i="1"/>
  <c r="F79" i="1"/>
  <c r="G79" i="1" s="1"/>
  <c r="F81" i="1"/>
  <c r="G81" i="1" s="1"/>
  <c r="F80" i="1"/>
  <c r="G80" i="1" s="1"/>
  <c r="F78" i="1"/>
  <c r="G78" i="1" s="1"/>
  <c r="F77" i="1"/>
  <c r="G77" i="1" s="1"/>
  <c r="F76" i="1"/>
  <c r="G76" i="1" l="1"/>
  <c r="G82" i="1" s="1"/>
  <c r="F82" i="1"/>
  <c r="G132" i="1"/>
  <c r="F137" i="1"/>
  <c r="G133" i="1"/>
  <c r="G137" i="1" l="1"/>
  <c r="F156" i="1"/>
  <c r="F157" i="1" s="1"/>
  <c r="F164" i="1"/>
  <c r="F165" i="1" s="1"/>
  <c r="G156" i="1" l="1"/>
  <c r="G157" i="1" s="1"/>
  <c r="G164" i="1"/>
  <c r="G165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F123" i="1"/>
  <c r="G123" i="1" s="1"/>
  <c r="G124" i="1" s="1"/>
  <c r="F109" i="1"/>
  <c r="G109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89" i="1"/>
  <c r="G89" i="1" s="1"/>
  <c r="F88" i="1"/>
  <c r="F69" i="1"/>
  <c r="G69" i="1" s="1"/>
  <c r="F68" i="1"/>
  <c r="G68" i="1" s="1"/>
  <c r="F67" i="1"/>
  <c r="F62" i="1"/>
  <c r="G62" i="1" s="1"/>
  <c r="F61" i="1"/>
  <c r="G61" i="1" s="1"/>
  <c r="F60" i="1"/>
  <c r="G60" i="1" s="1"/>
  <c r="F59" i="1"/>
  <c r="G59" i="1" s="1"/>
  <c r="F58" i="1"/>
  <c r="G58" i="1" s="1"/>
  <c r="F22" i="1"/>
  <c r="G22" i="1" s="1"/>
  <c r="F42" i="1"/>
  <c r="G42" i="1" s="1"/>
  <c r="F41" i="1"/>
  <c r="G41" i="1" s="1"/>
  <c r="F40" i="1"/>
  <c r="G40" i="1" s="1"/>
  <c r="F39" i="1"/>
  <c r="G39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1" i="1"/>
  <c r="G21" i="1" s="1"/>
  <c r="F20" i="1"/>
  <c r="G20" i="1" s="1"/>
  <c r="F19" i="1"/>
  <c r="G19" i="1" s="1"/>
  <c r="F18" i="1"/>
  <c r="G18" i="1" s="1"/>
  <c r="F12" i="1"/>
  <c r="G12" i="1" s="1"/>
  <c r="F11" i="1"/>
  <c r="G11" i="1" s="1"/>
  <c r="F8" i="1"/>
  <c r="G8" i="1" s="1"/>
  <c r="F6" i="1"/>
  <c r="G6" i="1" s="1"/>
  <c r="F5" i="1"/>
  <c r="G5" i="1" s="1"/>
  <c r="F4" i="1"/>
  <c r="F148" i="1" l="1"/>
  <c r="F63" i="1"/>
  <c r="G4" i="1"/>
  <c r="G63" i="1" s="1"/>
  <c r="F90" i="1"/>
  <c r="F70" i="1"/>
  <c r="F124" i="1"/>
  <c r="G88" i="1"/>
  <c r="G90" i="1" s="1"/>
  <c r="F118" i="1"/>
  <c r="G141" i="1"/>
  <c r="G148" i="1" s="1"/>
  <c r="G118" i="1"/>
  <c r="G67" i="1"/>
  <c r="G70" i="1" s="1"/>
</calcChain>
</file>

<file path=xl/sharedStrings.xml><?xml version="1.0" encoding="utf-8"?>
<sst xmlns="http://schemas.openxmlformats.org/spreadsheetml/2006/main" count="431" uniqueCount="204">
  <si>
    <t>Lp</t>
  </si>
  <si>
    <t>NAZWA LEKU</t>
  </si>
  <si>
    <t>J.M.</t>
  </si>
  <si>
    <t>Ilość</t>
  </si>
  <si>
    <t>Wartość netto</t>
  </si>
  <si>
    <t>Wartość brutto</t>
  </si>
  <si>
    <t>nazwa handlowa / numer katalogowy</t>
  </si>
  <si>
    <t>1.</t>
  </si>
  <si>
    <t>op.</t>
  </si>
  <si>
    <t>2.</t>
  </si>
  <si>
    <t>3.</t>
  </si>
  <si>
    <t>4.</t>
  </si>
  <si>
    <t>Alfacalcidolum 0,25 µg x 100 kaps</t>
  </si>
  <si>
    <t>5.</t>
  </si>
  <si>
    <t>Alfacalcidolum 1 µg x 100 kaps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</si>
  <si>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</si>
  <si>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</si>
  <si>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</si>
  <si>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</si>
  <si>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</si>
  <si>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</si>
  <si>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</si>
  <si>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</si>
  <si>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</si>
  <si>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</si>
  <si>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</si>
  <si>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</si>
  <si>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Calperos 500mg x 200 tabl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</si>
  <si>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</si>
  <si>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</si>
  <si>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</si>
  <si>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</si>
  <si>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</si>
  <si>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</si>
  <si>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</si>
  <si>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</si>
  <si>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</si>
  <si>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</si>
  <si>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</si>
  <si>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</si>
  <si>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</si>
  <si>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</si>
  <si>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</si>
  <si>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</si>
  <si>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</si>
  <si>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Duloksetyna 30mg x 28 tabl</t>
  </si>
  <si>
    <t>35.</t>
  </si>
  <si>
    <t>Duloksetyna 60mg x 28 tabl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</si>
  <si>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</si>
  <si>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</si>
  <si>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</si>
  <si>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</si>
  <si>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</si>
  <si>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</si>
  <si>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</si>
  <si>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</si>
  <si>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</si>
  <si>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</si>
  <si>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</si>
  <si>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</si>
  <si>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</si>
  <si>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</si>
  <si>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</si>
  <si>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</si>
  <si>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</si>
  <si>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</si>
  <si>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</si>
  <si>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</si>
  <si>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</si>
  <si>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</si>
  <si>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</si>
  <si>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</si>
  <si>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Prednisoloni 25mg x 3 fiolk.</t>
  </si>
  <si>
    <t>Prednisoloni 50mg x 3 fiolk.</t>
  </si>
  <si>
    <t>Vigantoletten 1000j x 90 tabl</t>
  </si>
  <si>
    <t>Zuclopenthixolum Depot, 200 mg/ml,a 1ml x 10 amp</t>
  </si>
  <si>
    <t>Lp.</t>
  </si>
  <si>
    <t>JM</t>
  </si>
  <si>
    <t>wartość netto</t>
  </si>
  <si>
    <t>wartość brutto</t>
  </si>
  <si>
    <t>szt.</t>
  </si>
  <si>
    <t>Indapamid SR 1,5 mg x 108 tabl</t>
  </si>
  <si>
    <t>Perindopril 10 mg x 90 tabl</t>
  </si>
  <si>
    <t>Perindopril 5 mg x 90 tabl</t>
  </si>
  <si>
    <t>Perindopril + amlodypina 10 +10 mg x 90 tabl</t>
  </si>
  <si>
    <t>Perindopril + amlodypina 10 + 5 mg x 90 tabl</t>
  </si>
  <si>
    <t>Perindopril + amlodypina 5 + 10 mg x 90 tabl</t>
  </si>
  <si>
    <t>Perindopril + amlodypina 5 + 5 mg x 90 tabl</t>
  </si>
  <si>
    <t>op</t>
  </si>
  <si>
    <t>Perindopril + indapamid  5 + 1,25 mg x 90 tabl</t>
  </si>
  <si>
    <t>Tianeptine 12,5mg x 108 tabl</t>
  </si>
  <si>
    <t>Trimetazydyna MR 35mg x 90 tabl</t>
  </si>
  <si>
    <t>Razem</t>
  </si>
  <si>
    <t xml:space="preserve">Alantan plus krem 30-35 g </t>
  </si>
  <si>
    <t>Alantan plus maść 30-35 g</t>
  </si>
  <si>
    <t>Linomag maść 100 g</t>
  </si>
  <si>
    <t>Pentasa 1g granulat x 50 saszet.(wyłącznie)</t>
  </si>
  <si>
    <t>Prednisolonum 20 mg x 20 tabl (np. Predasol)</t>
  </si>
  <si>
    <t xml:space="preserve">Spray na wszawicę 30 ml + grzebień Typu Pipi Nitolic   </t>
  </si>
  <si>
    <t>Sudocrem  400 g</t>
  </si>
  <si>
    <t>Sudocrem 250 g (brak możliwości przeliczenia na większe opakowanie)</t>
  </si>
  <si>
    <t>Vortioxetini hydrobromidum 10mg x 28 tabl</t>
  </si>
  <si>
    <t>Vortioxetini hydrobromidum 5mg x 28 tabl</t>
  </si>
  <si>
    <t xml:space="preserve">Węgiel leczniczy a 50 g </t>
  </si>
  <si>
    <t>Actylise 10mg x 1 fiolka</t>
  </si>
  <si>
    <t>Actylise 20mg x 1 fiolka</t>
  </si>
  <si>
    <t>Actylise 50mg x 1 fiolka</t>
  </si>
  <si>
    <t>Cefuroksym 1,5g   fiolka</t>
  </si>
  <si>
    <t>Cefuroksym 750 mg    fiolka</t>
  </si>
  <si>
    <t>10% sol. Formalini  zbuforowana a 1000 ml</t>
  </si>
  <si>
    <t xml:space="preserve"> </t>
  </si>
  <si>
    <t>Cefuroksym 500mg x 10 tabl</t>
  </si>
  <si>
    <t>Cefuroksym 250mg x 10 tabl</t>
  </si>
  <si>
    <t>Błękit metylenowy 0,5% 2ml a 5 amp np. ProveDye</t>
  </si>
  <si>
    <t>Dieta kompletna pod względem odżywczym, w proszku, wysokoenergetyczna, do podaży doustnej. Zawierająca wysokowartościowe białko w postaci kazeinianu wapnia, źródłem węglowodanów są maltodekstryny o zróżnicowanej szybkości wchłaniania. Źródłem tłuszczów są oleje roślinne LCT/MCT. Produkt bezglutenowy. Klinicznie wolny od laktozy. Saszetka 72g, 7 saszetek w kartoniku. Osmolarność 290 mOsm/l.</t>
  </si>
  <si>
    <t>Dieta kompletna pod względem odżywczym, w proszku, wysokoenergetyczna, wysokobiałkowa, bezresztkowa, do podaży doustnej. Zawierająca trzy źródła białka - koncentrat białka serwatki, kazeinian wapnia oraz izolat białka serwatki. Źródłem węglowodanów są maltodekstryny kukurydziane. Źródłem tłuszczów są oleje roślinne LCT/MCT. Produkt bezglutenowy. Klinicznie wolny od laktozy. Saszetka 70g, 6 saszetek w kartoniku. Osmolarność 290 mOsm/l.</t>
  </si>
  <si>
    <t>Dieta wspomagająca leczenie ran, niekompletna pod względem odżywczym, w proszku, wysokoenergetyczna, do podaży doustnej. Zawierająca zwiekszoną ilość L-argininy, hydrolizat kolagenu, cynk w postaci chelatu Albion, oraz duże dawki witaminy A i C. Produkt bezglutenowy. Klinicznie wolny od laktozy. Saszetka 12,5g, 14 saszetek w kartoniku.</t>
  </si>
  <si>
    <t>Dieta kompletna pod względem odżywczym, w proszku, wysokoenergetyczna, do podaży doustnej. Zawierająca wysokowartościowe białko w postaci kazeinianu wapnia, źródłem węglowodanów są maltodekstryny o zróżnicowanej szybkości wchłaniania. Źródłem tłuszczów są oleje roślinne LCT/MCT. Produkt bezglutenowy. Klinicznie wolny od laktozy. Duże opakowanie ekonomiczne, typu worek otwórz – zamknij 720g, 3000 kcal w opakowaniu z miarką. Osmolarność 290 mOsm/l.</t>
  </si>
  <si>
    <t xml:space="preserve">Dieta kompletna pod względem odżywczym, w proszku, wysokoenergetyczna, wysokobiałkowa, bezresztkowa, do podaży doustnej. Zawierająca trzy źródła białka - koncentrat białka serwatki, kazeinian wapnia oraz izolat białka serwatki. Źródłem węglowodanów są maltodekstryny kukurydziane. Źródłem tłuszczów są oleje roślinne LCT/MCT. Produkt bezglutenowy. Klinicznie wolny od laktozy. Duże opakowanie ekonomiczne, typu worek otwórz – zamknij 700g, 3000 kcal w opakowaniu z miarką. Osmolarność 290 mOsm/l. </t>
  </si>
  <si>
    <t>Koncentrat białek serwatkowych (z mleka), maltodekstryny, β-hydroksy-β-metylomaślan wapnia, mikronizowany monohydrat kreatyny, substancja zagęszczająca - guma ksantanowa; aromaty, olej ze średniołańcuchowymi kwasami tłuszczowymi (MCT), diglicynian cynku (chelat aminokwasowy cynku Albion®), substancje słodzące – sukraloza, acesulfam K, cyklaminiany; cholekalcyferol – wit. D. opakowanie 280g</t>
  </si>
  <si>
    <t xml:space="preserve">Żywność specjalnego przeznaczenia medycznego. Produkt przeznaczony do postępowania dietetycznego. Zawiera kompozycję niezbędnych składników pokarmowych – białek, węglowodanów, tłuszczów, witamin, mikro- i makroelementów, a także kwasy omega-3, L-argininę i beta-1,3/1,6 glukan. Może stanowić zarówno całkowite zastąpienie diety jak i jej uzupełnienie.
Duże opakowanie ekonomiczne, typu worek otwórz – zamknij.
</t>
  </si>
  <si>
    <t>Calperos 1000mg x 100 kaps</t>
  </si>
  <si>
    <t>Dexlansoprasol 30mg x 28 kaps</t>
  </si>
  <si>
    <t>Dexlansoprasol 60mg x 28 kaps</t>
  </si>
  <si>
    <t>Bupropion XR 150 mg x  30 tabl</t>
  </si>
  <si>
    <t>Cariprazine 1,5 mg x 28 tabl</t>
  </si>
  <si>
    <t>Cariprazine 3 mg x 28 tabl</t>
  </si>
  <si>
    <t>Lignocainum h/chlor. a 25 gsubst recep.</t>
  </si>
  <si>
    <t>Pregabalin 100 mg x 56 tabl/kaps</t>
  </si>
  <si>
    <t>Ropinirolum 1 mg x 21 tabl</t>
  </si>
  <si>
    <t>Ropinirolum 2 mg x 21 tabl</t>
  </si>
  <si>
    <t>Ropinirolum 5 mg x 21 tabl</t>
  </si>
  <si>
    <t>Solifenacini 10 mg x 30 tabl</t>
  </si>
  <si>
    <t>Solifenacini 5 mg x 30 tabl</t>
  </si>
  <si>
    <t>Telmisartan +amlodypina 80mg + 10mg x 28 tabl</t>
  </si>
  <si>
    <t>Telmisartan +amlodypina 80mg +5mg x 28 tabl</t>
  </si>
  <si>
    <t>Telmisartanum + Hydrochlorothiazidum 40+12,5 mg x 28 tabl</t>
  </si>
  <si>
    <t>Telmisartanum + Hydrochlorothiazidum 80+12,5 mg x 28 tabl</t>
  </si>
  <si>
    <t>Telmisartanum + Hydrochlorothiazidum 80+25 mg x 28 tabl</t>
  </si>
  <si>
    <t>Telmisartanum 40mg x 28 tabl</t>
  </si>
  <si>
    <t>Telmisartanum 80mg x 28 tabl</t>
  </si>
  <si>
    <t>Tialrorid mitte x 50 tabl</t>
  </si>
  <si>
    <t>Tialrorid x 50 tabl</t>
  </si>
  <si>
    <t>Valsartan 160mg x 28 tabl</t>
  </si>
  <si>
    <t>Valsartan 80mg x 28 tabl</t>
  </si>
  <si>
    <t>Valsartanum + Hydrochlorothiazidum 160+12,5mg x 28 tabl</t>
  </si>
  <si>
    <t>Valsartanum + Hydrochlorothiazidum 160+25mg x 28 tabl</t>
  </si>
  <si>
    <t>Valsartanum + Hydrochlorothiazidum 80+12,5mg x 28 tabl</t>
  </si>
  <si>
    <t>Vigabatrinum 500mg x 100 tabl</t>
  </si>
  <si>
    <t>saszetka</t>
  </si>
  <si>
    <t xml:space="preserve">Fluconazol a 200 mg /100ml x 10 poj/flak.  </t>
  </si>
  <si>
    <t>Pregabalin 25 mg x 56 kaps/tabl</t>
  </si>
  <si>
    <t>Pregabalin 50 mg x 56 kaps/tabl</t>
  </si>
  <si>
    <t>Metamizol 1g/2ml x 5 amp</t>
  </si>
  <si>
    <t>Sotalolum 40mg x 60 tabl</t>
  </si>
  <si>
    <t>Pregabalin 150 mg x 56 tabl/kaps</t>
  </si>
  <si>
    <t xml:space="preserve">Persantin 10mg/2 ml x 5 amp </t>
  </si>
  <si>
    <t>Nadroparina 2850j/0,3ml x 10 amp-strz.</t>
  </si>
  <si>
    <t>Nadroparina 7600j/0,8ml x 10 amp-strz.</t>
  </si>
  <si>
    <t>Nadroparine 3800j/0,4ml. X 10 amp-strzk.</t>
  </si>
  <si>
    <t>Nadroparine 5700j/0,6ml. X 10 amp-strzk.</t>
  </si>
  <si>
    <t>Fondoparyna 2,5mg/0,5ml x 10 amp-strzyk.</t>
  </si>
  <si>
    <t>Fondoparyna 7,5mg/0,6ml x 10 amp-strzyk.</t>
  </si>
  <si>
    <t>Erytromycyna 0,2 g x 16 tabl</t>
  </si>
  <si>
    <t>Fosfomycin 4g x 10 fiol</t>
  </si>
  <si>
    <t>Clarytromycyna 500mg x 1 fiol</t>
  </si>
  <si>
    <t>Mycophenolic Acid 0,5g x 50 tabl</t>
  </si>
  <si>
    <t>Erytromycyna 300mg x 1 fiol.</t>
  </si>
  <si>
    <t>Empagliflozyny 10 mg x 30 tabl</t>
  </si>
  <si>
    <t>Dapagliflozin 10 mg x 28 tabl</t>
  </si>
  <si>
    <t>Dieta doustna, kompletna. Koncentrat białka serwatkowego (WPC) 23,1g /100g. Wartość energetyczna 388kcal/100g, 24% energii pchozi z białka, 21% z tłuszczu. Zawiera błonnik 7,7g/100g oraz zestaw 13 witamin i 14 składników mineralnych. Dostępna w różnych smakach.( porcja w postaci proszku x 65g.)</t>
  </si>
  <si>
    <t>Kompletna, doustna dieta ożywcza na bazie hydrolizatu białka drobiowego HBD. Wysokobiałkowa (22g białka/100g) i hiperkaloryczna (400 kcal/100g). 22% energii pchozi z białka. Zawiera L-Argininę (1,7g/100g), 13 witamin oraz 13 składników mineralnych. Dostępna w różnych smakach.  (porcja w postaci proszku  x 100g)</t>
  </si>
  <si>
    <t>Produkt specjalistyczny na odleżyny i rany , zawierający w swoim składzie: L-argininę, hydrolizat kolagenu, a także witaminy A i C oraz chelat cynku., w postaci proszku</t>
  </si>
  <si>
    <t xml:space="preserve">Wysokobiałkowy doustny preparat żywieniowy w postaci proszku ,żywność specjalnego przeznaczenia medycznego, do postepowania dietetycznego stanowiący dodatkowe żródło białka. Zawartość białka w jednej porcji 5g . Opakowanie 260g ,smak neutralny </t>
  </si>
  <si>
    <t>opak</t>
  </si>
  <si>
    <t>Glicliazyd MR 30mg x 90 tabl</t>
  </si>
  <si>
    <t>Glicliazyd MR 60mg x 90 tabl</t>
  </si>
  <si>
    <t>Perindopril + indapamid  2,5 + 0,625 mg x 30 tabl</t>
  </si>
  <si>
    <t>Ivabradine 5 mg x 112 tabl</t>
  </si>
  <si>
    <t>Ivabradine 7,5 mg x 112 tabl</t>
  </si>
  <si>
    <t>Perindopril + indapamid+ amlodypina  5mg + 1,25 mg + 5 mg x 90 tabl</t>
  </si>
  <si>
    <t>Perindopril + indapamid+ amlodypina  5mg + 1,25 mg + 10 mg x 30 tabl</t>
  </si>
  <si>
    <t>Perindopril + indapamid+ amlodypina  10mg + 2,5 mg + 5 mg x 90 tabl</t>
  </si>
  <si>
    <t>Perindopril + indapamid+ amlodypina  10mg + 2,5 mg + 10 mg x 90 tabl</t>
  </si>
  <si>
    <t>Bisoprolol + Perindopril   5 mg + 5 mg  x 30 tabl</t>
  </si>
  <si>
    <t>Bisoprolol + Perindopril   10 mg + 5 mg  x 30 tabl</t>
  </si>
  <si>
    <t>Bisoprolol + Perindopril   5 mg + 10 mg  x 30 tabl</t>
  </si>
  <si>
    <t>Bisoprolol + Perindopril   10 mg + 10 mg  x 30 tabl</t>
  </si>
  <si>
    <t>Alugastrin zaw. 250 ml</t>
  </si>
  <si>
    <t>Pakiet nr 1</t>
  </si>
  <si>
    <t>Pakiet nr 2</t>
  </si>
  <si>
    <t>Pakiet nr 3</t>
  </si>
  <si>
    <t>Pakiet nr nr 4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</si>
  <si>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</si>
  <si>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</si>
  <si>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</si>
  <si>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</si>
  <si>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</si>
  <si>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</si>
  <si>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</si>
  <si>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1. Wykonawca winien określić, dla poszczególnych pozycji ofertowych, ceny jednostkowe netto oraz stawkę procentową VAT, 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poszczególnych pakietów (części zamówienia) – pod rygorem odrzucenia oferty.
3. Zamawiający za część zamówienia rozumie pakiet, tak więc, nie zobowiązuje wykonawców do sumowania cen za części zamówienia bowiem dopuszcza możliwość złożenia oferty w każdym pakiecie (części) wybranym przez wykonawcę.
4. W przypadku, gdy Wykonawca składa ofertę tylko w niektórych pakietach, wypełnia, zgodnie z instrukcją, jedynie tabele dla pakietów, których dotyczy oferta. Natomiast w tabelach dotyczących pakietów, w których Wykonawca oferty nie składa, może pominąć (w ogóle nie zamieszczać) tych tabeli w złożonej ofercie albo wpisać po nazwie pakietu nad tabelą: „nie dotyczy” lub przekreślić te tabele. Jednakże, jeżeli Wykonawca pozostawi w OPISIE PRZEDMIOTU ZAMÓWIENIA – FORMULARZU CENOWYM, niewypełnione tabele dla pakietów, w których oferty nie składa, czyli nie zamieści w odpowiednich miejscach sformułowania: „nie dotyczy” lub nie dokona przekreślenia, nie wywoła to żadnych skutków negatywnych dla Wykonawcy (np. odrzucenia oferty), gdyż zapisy te będą bezprzedmiotowe – Zamawiający będzie rozumiał, że Wykonawca w tym pakiecie nie składa oferty.
5. Wykonawca ma obowiązek wypełnić w tabeli – kolumnę: „Nazwa handlowa, nazwa producenta, nr katalogowy”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</si>
  <si>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</t>
  </si>
  <si>
    <t>cena jednostkowa netto</t>
  </si>
  <si>
    <t xml:space="preserve">cena jednostkowa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</si>
</sst>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z_ł"/>
    <numFmt numFmtId="165" formatCode="#,##0.000"/>
    <numFmt numFmtId="166" formatCode="#,##0.00\ &quot;zł&quot;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  <charset val="238"/>
    </font>
    <font>
      <sz val="10"/>
      <name val="Helv"/>
      <charset val="204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0" fontId="4" fillId="0" borderId="0" xfId="0" applyFont="1"/>
    <xf numFmtId="1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" fontId="5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 vertical="center"/>
    </xf>
    <xf numFmtId="4" fontId="4" fillId="0" borderId="0" xfId="0" applyNumberFormat="1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2" fontId="3" fillId="0" borderId="1" xfId="0" applyNumberFormat="1" applyFont="1" applyBorder="1"/>
    <xf numFmtId="4" fontId="7" fillId="0" borderId="3" xfId="0" applyNumberFormat="1" applyFont="1" applyBorder="1"/>
    <xf numFmtId="4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4" fontId="2" fillId="0" borderId="3" xfId="0" applyNumberFormat="1" applyFont="1" applyBorder="1"/>
    <xf numFmtId="4" fontId="2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2" fontId="2" fillId="0" borderId="0" xfId="0" applyNumberFormat="1" applyFont="1"/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2" fontId="2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4" fontId="6" fillId="0" borderId="1" xfId="0" applyNumberFormat="1" applyFont="1" applyBorder="1"/>
    <xf numFmtId="1" fontId="5" fillId="0" borderId="0" xfId="0" applyNumberFormat="1" applyFont="1"/>
    <xf numFmtId="4" fontId="5" fillId="0" borderId="0" xfId="0" applyNumberFormat="1" applyFont="1"/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1" fontId="4" fillId="0" borderId="0" xfId="0" applyNumberFormat="1" applyFont="1"/>
    <xf numFmtId="4" fontId="2" fillId="0" borderId="5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/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1" xfId="0" applyFont="1" applyBorder="1"/>
    <xf numFmtId="0" fontId="3" fillId="0" borderId="2" xfId="0" applyFont="1" applyBorder="1" applyAlignment="1">
      <alignment horizontal="left" wrapText="1"/>
    </xf>
    <xf numFmtId="1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</cellXfs>
  <cellStyles count="2">
    <cellStyle name="Normalny" xfId="0" builtinId="0"/>
    <cellStyle name="Styl 1" xfId="1" xr:uid="{2C79B999-1CA5-4B59-8B51-EC7EA5227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155" workbookViewId="0">
      <selection activeCell="B184" sqref="B184"/>
    </sheetView>
  </sheetViews>
  <sheetFormatPr defaultRowHeight="12.75"/>
  <cols>
    <col min="1" max="1" width="4.42578125" style="7" customWidth="1"/>
    <col min="2" max="2" width="54" style="7" customWidth="1"/>
    <col min="3" max="3" width="5.28515625" style="7" customWidth="1"/>
    <col min="4" max="4" width="7.42578125" style="7" customWidth="1"/>
    <col min="5" max="5" width="25" style="16" customWidth="1"/>
    <col min="6" max="6" width="16.28515625" style="7" customWidth="1"/>
    <col min="7" max="7" width="20.140625" style="16" customWidth="1"/>
    <col min="8" max="8" width="11.28515625" style="7" customWidth="1"/>
    <col min="9" max="256" width="9.140625" style="7"/>
    <col min="257" max="257" width="4.42578125" style="7" customWidth="1"/>
    <col min="258" max="258" width="43.7109375" style="7" customWidth="1"/>
    <col min="259" max="259" width="5.28515625" style="7" customWidth="1"/>
    <col min="260" max="260" width="7.42578125" style="7" customWidth="1"/>
    <col min="261" max="261" width="11.85546875" style="7" customWidth="1"/>
    <col min="262" max="262" width="16.28515625" style="7" customWidth="1"/>
    <col min="263" max="263" width="20.140625" style="7" customWidth="1"/>
    <col min="264" max="264" width="11.28515625" style="7" customWidth="1"/>
    <col min="265" max="512" width="9.140625" style="7"/>
    <col min="513" max="513" width="4.42578125" style="7" customWidth="1"/>
    <col min="514" max="514" width="43.7109375" style="7" customWidth="1"/>
    <col min="515" max="515" width="5.28515625" style="7" customWidth="1"/>
    <col min="516" max="516" width="7.42578125" style="7" customWidth="1"/>
    <col min="517" max="517" width="11.85546875" style="7" customWidth="1"/>
    <col min="518" max="518" width="16.28515625" style="7" customWidth="1"/>
    <col min="519" max="519" width="20.140625" style="7" customWidth="1"/>
    <col min="520" max="520" width="11.28515625" style="7" customWidth="1"/>
    <col min="521" max="768" width="9.140625" style="7"/>
    <col min="769" max="769" width="4.42578125" style="7" customWidth="1"/>
    <col min="770" max="770" width="43.7109375" style="7" customWidth="1"/>
    <col min="771" max="771" width="5.28515625" style="7" customWidth="1"/>
    <col min="772" max="772" width="7.42578125" style="7" customWidth="1"/>
    <col min="773" max="773" width="11.85546875" style="7" customWidth="1"/>
    <col min="774" max="774" width="16.28515625" style="7" customWidth="1"/>
    <col min="775" max="775" width="20.140625" style="7" customWidth="1"/>
    <col min="776" max="776" width="11.28515625" style="7" customWidth="1"/>
    <col min="777" max="1024" width="9.140625" style="7"/>
    <col min="1025" max="1025" width="4.42578125" style="7" customWidth="1"/>
    <col min="1026" max="1026" width="43.7109375" style="7" customWidth="1"/>
    <col min="1027" max="1027" width="5.28515625" style="7" customWidth="1"/>
    <col min="1028" max="1028" width="7.42578125" style="7" customWidth="1"/>
    <col min="1029" max="1029" width="11.85546875" style="7" customWidth="1"/>
    <col min="1030" max="1030" width="16.28515625" style="7" customWidth="1"/>
    <col min="1031" max="1031" width="20.140625" style="7" customWidth="1"/>
    <col min="1032" max="1032" width="11.28515625" style="7" customWidth="1"/>
    <col min="1033" max="1280" width="9.140625" style="7"/>
    <col min="1281" max="1281" width="4.42578125" style="7" customWidth="1"/>
    <col min="1282" max="1282" width="43.7109375" style="7" customWidth="1"/>
    <col min="1283" max="1283" width="5.28515625" style="7" customWidth="1"/>
    <col min="1284" max="1284" width="7.42578125" style="7" customWidth="1"/>
    <col min="1285" max="1285" width="11.85546875" style="7" customWidth="1"/>
    <col min="1286" max="1286" width="16.28515625" style="7" customWidth="1"/>
    <col min="1287" max="1287" width="20.140625" style="7" customWidth="1"/>
    <col min="1288" max="1288" width="11.28515625" style="7" customWidth="1"/>
    <col min="1289" max="1536" width="9.140625" style="7"/>
    <col min="1537" max="1537" width="4.42578125" style="7" customWidth="1"/>
    <col min="1538" max="1538" width="43.7109375" style="7" customWidth="1"/>
    <col min="1539" max="1539" width="5.28515625" style="7" customWidth="1"/>
    <col min="1540" max="1540" width="7.42578125" style="7" customWidth="1"/>
    <col min="1541" max="1541" width="11.85546875" style="7" customWidth="1"/>
    <col min="1542" max="1542" width="16.28515625" style="7" customWidth="1"/>
    <col min="1543" max="1543" width="20.140625" style="7" customWidth="1"/>
    <col min="1544" max="1544" width="11.28515625" style="7" customWidth="1"/>
    <col min="1545" max="1792" width="9.140625" style="7"/>
    <col min="1793" max="1793" width="4.42578125" style="7" customWidth="1"/>
    <col min="1794" max="1794" width="43.7109375" style="7" customWidth="1"/>
    <col min="1795" max="1795" width="5.28515625" style="7" customWidth="1"/>
    <col min="1796" max="1796" width="7.42578125" style="7" customWidth="1"/>
    <col min="1797" max="1797" width="11.85546875" style="7" customWidth="1"/>
    <col min="1798" max="1798" width="16.28515625" style="7" customWidth="1"/>
    <col min="1799" max="1799" width="20.140625" style="7" customWidth="1"/>
    <col min="1800" max="1800" width="11.28515625" style="7" customWidth="1"/>
    <col min="1801" max="2048" width="9.140625" style="7"/>
    <col min="2049" max="2049" width="4.42578125" style="7" customWidth="1"/>
    <col min="2050" max="2050" width="43.7109375" style="7" customWidth="1"/>
    <col min="2051" max="2051" width="5.28515625" style="7" customWidth="1"/>
    <col min="2052" max="2052" width="7.42578125" style="7" customWidth="1"/>
    <col min="2053" max="2053" width="11.85546875" style="7" customWidth="1"/>
    <col min="2054" max="2054" width="16.28515625" style="7" customWidth="1"/>
    <col min="2055" max="2055" width="20.140625" style="7" customWidth="1"/>
    <col min="2056" max="2056" width="11.28515625" style="7" customWidth="1"/>
    <col min="2057" max="2304" width="9.140625" style="7"/>
    <col min="2305" max="2305" width="4.42578125" style="7" customWidth="1"/>
    <col min="2306" max="2306" width="43.7109375" style="7" customWidth="1"/>
    <col min="2307" max="2307" width="5.28515625" style="7" customWidth="1"/>
    <col min="2308" max="2308" width="7.42578125" style="7" customWidth="1"/>
    <col min="2309" max="2309" width="11.85546875" style="7" customWidth="1"/>
    <col min="2310" max="2310" width="16.28515625" style="7" customWidth="1"/>
    <col min="2311" max="2311" width="20.140625" style="7" customWidth="1"/>
    <col min="2312" max="2312" width="11.28515625" style="7" customWidth="1"/>
    <col min="2313" max="2560" width="9.140625" style="7"/>
    <col min="2561" max="2561" width="4.42578125" style="7" customWidth="1"/>
    <col min="2562" max="2562" width="43.7109375" style="7" customWidth="1"/>
    <col min="2563" max="2563" width="5.28515625" style="7" customWidth="1"/>
    <col min="2564" max="2564" width="7.42578125" style="7" customWidth="1"/>
    <col min="2565" max="2565" width="11.85546875" style="7" customWidth="1"/>
    <col min="2566" max="2566" width="16.28515625" style="7" customWidth="1"/>
    <col min="2567" max="2567" width="20.140625" style="7" customWidth="1"/>
    <col min="2568" max="2568" width="11.28515625" style="7" customWidth="1"/>
    <col min="2569" max="2816" width="9.140625" style="7"/>
    <col min="2817" max="2817" width="4.42578125" style="7" customWidth="1"/>
    <col min="2818" max="2818" width="43.7109375" style="7" customWidth="1"/>
    <col min="2819" max="2819" width="5.28515625" style="7" customWidth="1"/>
    <col min="2820" max="2820" width="7.42578125" style="7" customWidth="1"/>
    <col min="2821" max="2821" width="11.85546875" style="7" customWidth="1"/>
    <col min="2822" max="2822" width="16.28515625" style="7" customWidth="1"/>
    <col min="2823" max="2823" width="20.140625" style="7" customWidth="1"/>
    <col min="2824" max="2824" width="11.28515625" style="7" customWidth="1"/>
    <col min="2825" max="3072" width="9.140625" style="7"/>
    <col min="3073" max="3073" width="4.42578125" style="7" customWidth="1"/>
    <col min="3074" max="3074" width="43.7109375" style="7" customWidth="1"/>
    <col min="3075" max="3075" width="5.28515625" style="7" customWidth="1"/>
    <col min="3076" max="3076" width="7.42578125" style="7" customWidth="1"/>
    <col min="3077" max="3077" width="11.85546875" style="7" customWidth="1"/>
    <col min="3078" max="3078" width="16.28515625" style="7" customWidth="1"/>
    <col min="3079" max="3079" width="20.140625" style="7" customWidth="1"/>
    <col min="3080" max="3080" width="11.28515625" style="7" customWidth="1"/>
    <col min="3081" max="3328" width="9.140625" style="7"/>
    <col min="3329" max="3329" width="4.42578125" style="7" customWidth="1"/>
    <col min="3330" max="3330" width="43.7109375" style="7" customWidth="1"/>
    <col min="3331" max="3331" width="5.28515625" style="7" customWidth="1"/>
    <col min="3332" max="3332" width="7.42578125" style="7" customWidth="1"/>
    <col min="3333" max="3333" width="11.85546875" style="7" customWidth="1"/>
    <col min="3334" max="3334" width="16.28515625" style="7" customWidth="1"/>
    <col min="3335" max="3335" width="20.140625" style="7" customWidth="1"/>
    <col min="3336" max="3336" width="11.28515625" style="7" customWidth="1"/>
    <col min="3337" max="3584" width="9.140625" style="7"/>
    <col min="3585" max="3585" width="4.42578125" style="7" customWidth="1"/>
    <col min="3586" max="3586" width="43.7109375" style="7" customWidth="1"/>
    <col min="3587" max="3587" width="5.28515625" style="7" customWidth="1"/>
    <col min="3588" max="3588" width="7.42578125" style="7" customWidth="1"/>
    <col min="3589" max="3589" width="11.85546875" style="7" customWidth="1"/>
    <col min="3590" max="3590" width="16.28515625" style="7" customWidth="1"/>
    <col min="3591" max="3591" width="20.140625" style="7" customWidth="1"/>
    <col min="3592" max="3592" width="11.28515625" style="7" customWidth="1"/>
    <col min="3593" max="3840" width="9.140625" style="7"/>
    <col min="3841" max="3841" width="4.42578125" style="7" customWidth="1"/>
    <col min="3842" max="3842" width="43.7109375" style="7" customWidth="1"/>
    <col min="3843" max="3843" width="5.28515625" style="7" customWidth="1"/>
    <col min="3844" max="3844" width="7.42578125" style="7" customWidth="1"/>
    <col min="3845" max="3845" width="11.85546875" style="7" customWidth="1"/>
    <col min="3846" max="3846" width="16.28515625" style="7" customWidth="1"/>
    <col min="3847" max="3847" width="20.140625" style="7" customWidth="1"/>
    <col min="3848" max="3848" width="11.28515625" style="7" customWidth="1"/>
    <col min="3849" max="4096" width="9.140625" style="7"/>
    <col min="4097" max="4097" width="4.42578125" style="7" customWidth="1"/>
    <col min="4098" max="4098" width="43.7109375" style="7" customWidth="1"/>
    <col min="4099" max="4099" width="5.28515625" style="7" customWidth="1"/>
    <col min="4100" max="4100" width="7.42578125" style="7" customWidth="1"/>
    <col min="4101" max="4101" width="11.85546875" style="7" customWidth="1"/>
    <col min="4102" max="4102" width="16.28515625" style="7" customWidth="1"/>
    <col min="4103" max="4103" width="20.140625" style="7" customWidth="1"/>
    <col min="4104" max="4104" width="11.28515625" style="7" customWidth="1"/>
    <col min="4105" max="4352" width="9.140625" style="7"/>
    <col min="4353" max="4353" width="4.42578125" style="7" customWidth="1"/>
    <col min="4354" max="4354" width="43.7109375" style="7" customWidth="1"/>
    <col min="4355" max="4355" width="5.28515625" style="7" customWidth="1"/>
    <col min="4356" max="4356" width="7.42578125" style="7" customWidth="1"/>
    <col min="4357" max="4357" width="11.85546875" style="7" customWidth="1"/>
    <col min="4358" max="4358" width="16.28515625" style="7" customWidth="1"/>
    <col min="4359" max="4359" width="20.140625" style="7" customWidth="1"/>
    <col min="4360" max="4360" width="11.28515625" style="7" customWidth="1"/>
    <col min="4361" max="4608" width="9.140625" style="7"/>
    <col min="4609" max="4609" width="4.42578125" style="7" customWidth="1"/>
    <col min="4610" max="4610" width="43.7109375" style="7" customWidth="1"/>
    <col min="4611" max="4611" width="5.28515625" style="7" customWidth="1"/>
    <col min="4612" max="4612" width="7.42578125" style="7" customWidth="1"/>
    <col min="4613" max="4613" width="11.85546875" style="7" customWidth="1"/>
    <col min="4614" max="4614" width="16.28515625" style="7" customWidth="1"/>
    <col min="4615" max="4615" width="20.140625" style="7" customWidth="1"/>
    <col min="4616" max="4616" width="11.28515625" style="7" customWidth="1"/>
    <col min="4617" max="4864" width="9.140625" style="7"/>
    <col min="4865" max="4865" width="4.42578125" style="7" customWidth="1"/>
    <col min="4866" max="4866" width="43.7109375" style="7" customWidth="1"/>
    <col min="4867" max="4867" width="5.28515625" style="7" customWidth="1"/>
    <col min="4868" max="4868" width="7.42578125" style="7" customWidth="1"/>
    <col min="4869" max="4869" width="11.85546875" style="7" customWidth="1"/>
    <col min="4870" max="4870" width="16.28515625" style="7" customWidth="1"/>
    <col min="4871" max="4871" width="20.140625" style="7" customWidth="1"/>
    <col min="4872" max="4872" width="11.28515625" style="7" customWidth="1"/>
    <col min="4873" max="5120" width="9.140625" style="7"/>
    <col min="5121" max="5121" width="4.42578125" style="7" customWidth="1"/>
    <col min="5122" max="5122" width="43.7109375" style="7" customWidth="1"/>
    <col min="5123" max="5123" width="5.28515625" style="7" customWidth="1"/>
    <col min="5124" max="5124" width="7.42578125" style="7" customWidth="1"/>
    <col min="5125" max="5125" width="11.85546875" style="7" customWidth="1"/>
    <col min="5126" max="5126" width="16.28515625" style="7" customWidth="1"/>
    <col min="5127" max="5127" width="20.140625" style="7" customWidth="1"/>
    <col min="5128" max="5128" width="11.28515625" style="7" customWidth="1"/>
    <col min="5129" max="5376" width="9.140625" style="7"/>
    <col min="5377" max="5377" width="4.42578125" style="7" customWidth="1"/>
    <col min="5378" max="5378" width="43.7109375" style="7" customWidth="1"/>
    <col min="5379" max="5379" width="5.28515625" style="7" customWidth="1"/>
    <col min="5380" max="5380" width="7.42578125" style="7" customWidth="1"/>
    <col min="5381" max="5381" width="11.85546875" style="7" customWidth="1"/>
    <col min="5382" max="5382" width="16.28515625" style="7" customWidth="1"/>
    <col min="5383" max="5383" width="20.140625" style="7" customWidth="1"/>
    <col min="5384" max="5384" width="11.28515625" style="7" customWidth="1"/>
    <col min="5385" max="5632" width="9.140625" style="7"/>
    <col min="5633" max="5633" width="4.42578125" style="7" customWidth="1"/>
    <col min="5634" max="5634" width="43.7109375" style="7" customWidth="1"/>
    <col min="5635" max="5635" width="5.28515625" style="7" customWidth="1"/>
    <col min="5636" max="5636" width="7.42578125" style="7" customWidth="1"/>
    <col min="5637" max="5637" width="11.85546875" style="7" customWidth="1"/>
    <col min="5638" max="5638" width="16.28515625" style="7" customWidth="1"/>
    <col min="5639" max="5639" width="20.140625" style="7" customWidth="1"/>
    <col min="5640" max="5640" width="11.28515625" style="7" customWidth="1"/>
    <col min="5641" max="5888" width="9.140625" style="7"/>
    <col min="5889" max="5889" width="4.42578125" style="7" customWidth="1"/>
    <col min="5890" max="5890" width="43.7109375" style="7" customWidth="1"/>
    <col min="5891" max="5891" width="5.28515625" style="7" customWidth="1"/>
    <col min="5892" max="5892" width="7.42578125" style="7" customWidth="1"/>
    <col min="5893" max="5893" width="11.85546875" style="7" customWidth="1"/>
    <col min="5894" max="5894" width="16.28515625" style="7" customWidth="1"/>
    <col min="5895" max="5895" width="20.140625" style="7" customWidth="1"/>
    <col min="5896" max="5896" width="11.28515625" style="7" customWidth="1"/>
    <col min="5897" max="6144" width="9.140625" style="7"/>
    <col min="6145" max="6145" width="4.42578125" style="7" customWidth="1"/>
    <col min="6146" max="6146" width="43.7109375" style="7" customWidth="1"/>
    <col min="6147" max="6147" width="5.28515625" style="7" customWidth="1"/>
    <col min="6148" max="6148" width="7.42578125" style="7" customWidth="1"/>
    <col min="6149" max="6149" width="11.85546875" style="7" customWidth="1"/>
    <col min="6150" max="6150" width="16.28515625" style="7" customWidth="1"/>
    <col min="6151" max="6151" width="20.140625" style="7" customWidth="1"/>
    <col min="6152" max="6152" width="11.28515625" style="7" customWidth="1"/>
    <col min="6153" max="6400" width="9.140625" style="7"/>
    <col min="6401" max="6401" width="4.42578125" style="7" customWidth="1"/>
    <col min="6402" max="6402" width="43.7109375" style="7" customWidth="1"/>
    <col min="6403" max="6403" width="5.28515625" style="7" customWidth="1"/>
    <col min="6404" max="6404" width="7.42578125" style="7" customWidth="1"/>
    <col min="6405" max="6405" width="11.85546875" style="7" customWidth="1"/>
    <col min="6406" max="6406" width="16.28515625" style="7" customWidth="1"/>
    <col min="6407" max="6407" width="20.140625" style="7" customWidth="1"/>
    <col min="6408" max="6408" width="11.28515625" style="7" customWidth="1"/>
    <col min="6409" max="6656" width="9.140625" style="7"/>
    <col min="6657" max="6657" width="4.42578125" style="7" customWidth="1"/>
    <col min="6658" max="6658" width="43.7109375" style="7" customWidth="1"/>
    <col min="6659" max="6659" width="5.28515625" style="7" customWidth="1"/>
    <col min="6660" max="6660" width="7.42578125" style="7" customWidth="1"/>
    <col min="6661" max="6661" width="11.85546875" style="7" customWidth="1"/>
    <col min="6662" max="6662" width="16.28515625" style="7" customWidth="1"/>
    <col min="6663" max="6663" width="20.140625" style="7" customWidth="1"/>
    <col min="6664" max="6664" width="11.28515625" style="7" customWidth="1"/>
    <col min="6665" max="6912" width="9.140625" style="7"/>
    <col min="6913" max="6913" width="4.42578125" style="7" customWidth="1"/>
    <col min="6914" max="6914" width="43.7109375" style="7" customWidth="1"/>
    <col min="6915" max="6915" width="5.28515625" style="7" customWidth="1"/>
    <col min="6916" max="6916" width="7.42578125" style="7" customWidth="1"/>
    <col min="6917" max="6917" width="11.85546875" style="7" customWidth="1"/>
    <col min="6918" max="6918" width="16.28515625" style="7" customWidth="1"/>
    <col min="6919" max="6919" width="20.140625" style="7" customWidth="1"/>
    <col min="6920" max="6920" width="11.28515625" style="7" customWidth="1"/>
    <col min="6921" max="7168" width="9.140625" style="7"/>
    <col min="7169" max="7169" width="4.42578125" style="7" customWidth="1"/>
    <col min="7170" max="7170" width="43.7109375" style="7" customWidth="1"/>
    <col min="7171" max="7171" width="5.28515625" style="7" customWidth="1"/>
    <col min="7172" max="7172" width="7.42578125" style="7" customWidth="1"/>
    <col min="7173" max="7173" width="11.85546875" style="7" customWidth="1"/>
    <col min="7174" max="7174" width="16.28515625" style="7" customWidth="1"/>
    <col min="7175" max="7175" width="20.140625" style="7" customWidth="1"/>
    <col min="7176" max="7176" width="11.28515625" style="7" customWidth="1"/>
    <col min="7177" max="7424" width="9.140625" style="7"/>
    <col min="7425" max="7425" width="4.42578125" style="7" customWidth="1"/>
    <col min="7426" max="7426" width="43.7109375" style="7" customWidth="1"/>
    <col min="7427" max="7427" width="5.28515625" style="7" customWidth="1"/>
    <col min="7428" max="7428" width="7.42578125" style="7" customWidth="1"/>
    <col min="7429" max="7429" width="11.85546875" style="7" customWidth="1"/>
    <col min="7430" max="7430" width="16.28515625" style="7" customWidth="1"/>
    <col min="7431" max="7431" width="20.140625" style="7" customWidth="1"/>
    <col min="7432" max="7432" width="11.28515625" style="7" customWidth="1"/>
    <col min="7433" max="7680" width="9.140625" style="7"/>
    <col min="7681" max="7681" width="4.42578125" style="7" customWidth="1"/>
    <col min="7682" max="7682" width="43.7109375" style="7" customWidth="1"/>
    <col min="7683" max="7683" width="5.28515625" style="7" customWidth="1"/>
    <col min="7684" max="7684" width="7.42578125" style="7" customWidth="1"/>
    <col min="7685" max="7685" width="11.85546875" style="7" customWidth="1"/>
    <col min="7686" max="7686" width="16.28515625" style="7" customWidth="1"/>
    <col min="7687" max="7687" width="20.140625" style="7" customWidth="1"/>
    <col min="7688" max="7688" width="11.28515625" style="7" customWidth="1"/>
    <col min="7689" max="7936" width="9.140625" style="7"/>
    <col min="7937" max="7937" width="4.42578125" style="7" customWidth="1"/>
    <col min="7938" max="7938" width="43.7109375" style="7" customWidth="1"/>
    <col min="7939" max="7939" width="5.28515625" style="7" customWidth="1"/>
    <col min="7940" max="7940" width="7.42578125" style="7" customWidth="1"/>
    <col min="7941" max="7941" width="11.85546875" style="7" customWidth="1"/>
    <col min="7942" max="7942" width="16.28515625" style="7" customWidth="1"/>
    <col min="7943" max="7943" width="20.140625" style="7" customWidth="1"/>
    <col min="7944" max="7944" width="11.28515625" style="7" customWidth="1"/>
    <col min="7945" max="8192" width="9.140625" style="7"/>
    <col min="8193" max="8193" width="4.42578125" style="7" customWidth="1"/>
    <col min="8194" max="8194" width="43.7109375" style="7" customWidth="1"/>
    <col min="8195" max="8195" width="5.28515625" style="7" customWidth="1"/>
    <col min="8196" max="8196" width="7.42578125" style="7" customWidth="1"/>
    <col min="8197" max="8197" width="11.85546875" style="7" customWidth="1"/>
    <col min="8198" max="8198" width="16.28515625" style="7" customWidth="1"/>
    <col min="8199" max="8199" width="20.140625" style="7" customWidth="1"/>
    <col min="8200" max="8200" width="11.28515625" style="7" customWidth="1"/>
    <col min="8201" max="8448" width="9.140625" style="7"/>
    <col min="8449" max="8449" width="4.42578125" style="7" customWidth="1"/>
    <col min="8450" max="8450" width="43.7109375" style="7" customWidth="1"/>
    <col min="8451" max="8451" width="5.28515625" style="7" customWidth="1"/>
    <col min="8452" max="8452" width="7.42578125" style="7" customWidth="1"/>
    <col min="8453" max="8453" width="11.85546875" style="7" customWidth="1"/>
    <col min="8454" max="8454" width="16.28515625" style="7" customWidth="1"/>
    <col min="8455" max="8455" width="20.140625" style="7" customWidth="1"/>
    <col min="8456" max="8456" width="11.28515625" style="7" customWidth="1"/>
    <col min="8457" max="8704" width="9.140625" style="7"/>
    <col min="8705" max="8705" width="4.42578125" style="7" customWidth="1"/>
    <col min="8706" max="8706" width="43.7109375" style="7" customWidth="1"/>
    <col min="8707" max="8707" width="5.28515625" style="7" customWidth="1"/>
    <col min="8708" max="8708" width="7.42578125" style="7" customWidth="1"/>
    <col min="8709" max="8709" width="11.85546875" style="7" customWidth="1"/>
    <col min="8710" max="8710" width="16.28515625" style="7" customWidth="1"/>
    <col min="8711" max="8711" width="20.140625" style="7" customWidth="1"/>
    <col min="8712" max="8712" width="11.28515625" style="7" customWidth="1"/>
    <col min="8713" max="8960" width="9.140625" style="7"/>
    <col min="8961" max="8961" width="4.42578125" style="7" customWidth="1"/>
    <col min="8962" max="8962" width="43.7109375" style="7" customWidth="1"/>
    <col min="8963" max="8963" width="5.28515625" style="7" customWidth="1"/>
    <col min="8964" max="8964" width="7.42578125" style="7" customWidth="1"/>
    <col min="8965" max="8965" width="11.85546875" style="7" customWidth="1"/>
    <col min="8966" max="8966" width="16.28515625" style="7" customWidth="1"/>
    <col min="8967" max="8967" width="20.140625" style="7" customWidth="1"/>
    <col min="8968" max="8968" width="11.28515625" style="7" customWidth="1"/>
    <col min="8969" max="9216" width="9.140625" style="7"/>
    <col min="9217" max="9217" width="4.42578125" style="7" customWidth="1"/>
    <col min="9218" max="9218" width="43.7109375" style="7" customWidth="1"/>
    <col min="9219" max="9219" width="5.28515625" style="7" customWidth="1"/>
    <col min="9220" max="9220" width="7.42578125" style="7" customWidth="1"/>
    <col min="9221" max="9221" width="11.85546875" style="7" customWidth="1"/>
    <col min="9222" max="9222" width="16.28515625" style="7" customWidth="1"/>
    <col min="9223" max="9223" width="20.140625" style="7" customWidth="1"/>
    <col min="9224" max="9224" width="11.28515625" style="7" customWidth="1"/>
    <col min="9225" max="9472" width="9.140625" style="7"/>
    <col min="9473" max="9473" width="4.42578125" style="7" customWidth="1"/>
    <col min="9474" max="9474" width="43.7109375" style="7" customWidth="1"/>
    <col min="9475" max="9475" width="5.28515625" style="7" customWidth="1"/>
    <col min="9476" max="9476" width="7.42578125" style="7" customWidth="1"/>
    <col min="9477" max="9477" width="11.85546875" style="7" customWidth="1"/>
    <col min="9478" max="9478" width="16.28515625" style="7" customWidth="1"/>
    <col min="9479" max="9479" width="20.140625" style="7" customWidth="1"/>
    <col min="9480" max="9480" width="11.28515625" style="7" customWidth="1"/>
    <col min="9481" max="9728" width="9.140625" style="7"/>
    <col min="9729" max="9729" width="4.42578125" style="7" customWidth="1"/>
    <col min="9730" max="9730" width="43.7109375" style="7" customWidth="1"/>
    <col min="9731" max="9731" width="5.28515625" style="7" customWidth="1"/>
    <col min="9732" max="9732" width="7.42578125" style="7" customWidth="1"/>
    <col min="9733" max="9733" width="11.85546875" style="7" customWidth="1"/>
    <col min="9734" max="9734" width="16.28515625" style="7" customWidth="1"/>
    <col min="9735" max="9735" width="20.140625" style="7" customWidth="1"/>
    <col min="9736" max="9736" width="11.28515625" style="7" customWidth="1"/>
    <col min="9737" max="9984" width="9.140625" style="7"/>
    <col min="9985" max="9985" width="4.42578125" style="7" customWidth="1"/>
    <col min="9986" max="9986" width="43.7109375" style="7" customWidth="1"/>
    <col min="9987" max="9987" width="5.28515625" style="7" customWidth="1"/>
    <col min="9988" max="9988" width="7.42578125" style="7" customWidth="1"/>
    <col min="9989" max="9989" width="11.85546875" style="7" customWidth="1"/>
    <col min="9990" max="9990" width="16.28515625" style="7" customWidth="1"/>
    <col min="9991" max="9991" width="20.140625" style="7" customWidth="1"/>
    <col min="9992" max="9992" width="11.28515625" style="7" customWidth="1"/>
    <col min="9993" max="10240" width="9.140625" style="7"/>
    <col min="10241" max="10241" width="4.42578125" style="7" customWidth="1"/>
    <col min="10242" max="10242" width="43.7109375" style="7" customWidth="1"/>
    <col min="10243" max="10243" width="5.28515625" style="7" customWidth="1"/>
    <col min="10244" max="10244" width="7.42578125" style="7" customWidth="1"/>
    <col min="10245" max="10245" width="11.85546875" style="7" customWidth="1"/>
    <col min="10246" max="10246" width="16.28515625" style="7" customWidth="1"/>
    <col min="10247" max="10247" width="20.140625" style="7" customWidth="1"/>
    <col min="10248" max="10248" width="11.28515625" style="7" customWidth="1"/>
    <col min="10249" max="10496" width="9.140625" style="7"/>
    <col min="10497" max="10497" width="4.42578125" style="7" customWidth="1"/>
    <col min="10498" max="10498" width="43.7109375" style="7" customWidth="1"/>
    <col min="10499" max="10499" width="5.28515625" style="7" customWidth="1"/>
    <col min="10500" max="10500" width="7.42578125" style="7" customWidth="1"/>
    <col min="10501" max="10501" width="11.85546875" style="7" customWidth="1"/>
    <col min="10502" max="10502" width="16.28515625" style="7" customWidth="1"/>
    <col min="10503" max="10503" width="20.140625" style="7" customWidth="1"/>
    <col min="10504" max="10504" width="11.28515625" style="7" customWidth="1"/>
    <col min="10505" max="10752" width="9.140625" style="7"/>
    <col min="10753" max="10753" width="4.42578125" style="7" customWidth="1"/>
    <col min="10754" max="10754" width="43.7109375" style="7" customWidth="1"/>
    <col min="10755" max="10755" width="5.28515625" style="7" customWidth="1"/>
    <col min="10756" max="10756" width="7.42578125" style="7" customWidth="1"/>
    <col min="10757" max="10757" width="11.85546875" style="7" customWidth="1"/>
    <col min="10758" max="10758" width="16.28515625" style="7" customWidth="1"/>
    <col min="10759" max="10759" width="20.140625" style="7" customWidth="1"/>
    <col min="10760" max="10760" width="11.28515625" style="7" customWidth="1"/>
    <col min="10761" max="11008" width="9.140625" style="7"/>
    <col min="11009" max="11009" width="4.42578125" style="7" customWidth="1"/>
    <col min="11010" max="11010" width="43.7109375" style="7" customWidth="1"/>
    <col min="11011" max="11011" width="5.28515625" style="7" customWidth="1"/>
    <col min="11012" max="11012" width="7.42578125" style="7" customWidth="1"/>
    <col min="11013" max="11013" width="11.85546875" style="7" customWidth="1"/>
    <col min="11014" max="11014" width="16.28515625" style="7" customWidth="1"/>
    <col min="11015" max="11015" width="20.140625" style="7" customWidth="1"/>
    <col min="11016" max="11016" width="11.28515625" style="7" customWidth="1"/>
    <col min="11017" max="11264" width="9.140625" style="7"/>
    <col min="11265" max="11265" width="4.42578125" style="7" customWidth="1"/>
    <col min="11266" max="11266" width="43.7109375" style="7" customWidth="1"/>
    <col min="11267" max="11267" width="5.28515625" style="7" customWidth="1"/>
    <col min="11268" max="11268" width="7.42578125" style="7" customWidth="1"/>
    <col min="11269" max="11269" width="11.85546875" style="7" customWidth="1"/>
    <col min="11270" max="11270" width="16.28515625" style="7" customWidth="1"/>
    <col min="11271" max="11271" width="20.140625" style="7" customWidth="1"/>
    <col min="11272" max="11272" width="11.28515625" style="7" customWidth="1"/>
    <col min="11273" max="11520" width="9.140625" style="7"/>
    <col min="11521" max="11521" width="4.42578125" style="7" customWidth="1"/>
    <col min="11522" max="11522" width="43.7109375" style="7" customWidth="1"/>
    <col min="11523" max="11523" width="5.28515625" style="7" customWidth="1"/>
    <col min="11524" max="11524" width="7.42578125" style="7" customWidth="1"/>
    <col min="11525" max="11525" width="11.85546875" style="7" customWidth="1"/>
    <col min="11526" max="11526" width="16.28515625" style="7" customWidth="1"/>
    <col min="11527" max="11527" width="20.140625" style="7" customWidth="1"/>
    <col min="11528" max="11528" width="11.28515625" style="7" customWidth="1"/>
    <col min="11529" max="11776" width="9.140625" style="7"/>
    <col min="11777" max="11777" width="4.42578125" style="7" customWidth="1"/>
    <col min="11778" max="11778" width="43.7109375" style="7" customWidth="1"/>
    <col min="11779" max="11779" width="5.28515625" style="7" customWidth="1"/>
    <col min="11780" max="11780" width="7.42578125" style="7" customWidth="1"/>
    <col min="11781" max="11781" width="11.85546875" style="7" customWidth="1"/>
    <col min="11782" max="11782" width="16.28515625" style="7" customWidth="1"/>
    <col min="11783" max="11783" width="20.140625" style="7" customWidth="1"/>
    <col min="11784" max="11784" width="11.28515625" style="7" customWidth="1"/>
    <col min="11785" max="12032" width="9.140625" style="7"/>
    <col min="12033" max="12033" width="4.42578125" style="7" customWidth="1"/>
    <col min="12034" max="12034" width="43.7109375" style="7" customWidth="1"/>
    <col min="12035" max="12035" width="5.28515625" style="7" customWidth="1"/>
    <col min="12036" max="12036" width="7.42578125" style="7" customWidth="1"/>
    <col min="12037" max="12037" width="11.85546875" style="7" customWidth="1"/>
    <col min="12038" max="12038" width="16.28515625" style="7" customWidth="1"/>
    <col min="12039" max="12039" width="20.140625" style="7" customWidth="1"/>
    <col min="12040" max="12040" width="11.28515625" style="7" customWidth="1"/>
    <col min="12041" max="12288" width="9.140625" style="7"/>
    <col min="12289" max="12289" width="4.42578125" style="7" customWidth="1"/>
    <col min="12290" max="12290" width="43.7109375" style="7" customWidth="1"/>
    <col min="12291" max="12291" width="5.28515625" style="7" customWidth="1"/>
    <col min="12292" max="12292" width="7.42578125" style="7" customWidth="1"/>
    <col min="12293" max="12293" width="11.85546875" style="7" customWidth="1"/>
    <col min="12294" max="12294" width="16.28515625" style="7" customWidth="1"/>
    <col min="12295" max="12295" width="20.140625" style="7" customWidth="1"/>
    <col min="12296" max="12296" width="11.28515625" style="7" customWidth="1"/>
    <col min="12297" max="12544" width="9.140625" style="7"/>
    <col min="12545" max="12545" width="4.42578125" style="7" customWidth="1"/>
    <col min="12546" max="12546" width="43.7109375" style="7" customWidth="1"/>
    <col min="12547" max="12547" width="5.28515625" style="7" customWidth="1"/>
    <col min="12548" max="12548" width="7.42578125" style="7" customWidth="1"/>
    <col min="12549" max="12549" width="11.85546875" style="7" customWidth="1"/>
    <col min="12550" max="12550" width="16.28515625" style="7" customWidth="1"/>
    <col min="12551" max="12551" width="20.140625" style="7" customWidth="1"/>
    <col min="12552" max="12552" width="11.28515625" style="7" customWidth="1"/>
    <col min="12553" max="12800" width="9.140625" style="7"/>
    <col min="12801" max="12801" width="4.42578125" style="7" customWidth="1"/>
    <col min="12802" max="12802" width="43.7109375" style="7" customWidth="1"/>
    <col min="12803" max="12803" width="5.28515625" style="7" customWidth="1"/>
    <col min="12804" max="12804" width="7.42578125" style="7" customWidth="1"/>
    <col min="12805" max="12805" width="11.85546875" style="7" customWidth="1"/>
    <col min="12806" max="12806" width="16.28515625" style="7" customWidth="1"/>
    <col min="12807" max="12807" width="20.140625" style="7" customWidth="1"/>
    <col min="12808" max="12808" width="11.28515625" style="7" customWidth="1"/>
    <col min="12809" max="13056" width="9.140625" style="7"/>
    <col min="13057" max="13057" width="4.42578125" style="7" customWidth="1"/>
    <col min="13058" max="13058" width="43.7109375" style="7" customWidth="1"/>
    <col min="13059" max="13059" width="5.28515625" style="7" customWidth="1"/>
    <col min="13060" max="13060" width="7.42578125" style="7" customWidth="1"/>
    <col min="13061" max="13061" width="11.85546875" style="7" customWidth="1"/>
    <col min="13062" max="13062" width="16.28515625" style="7" customWidth="1"/>
    <col min="13063" max="13063" width="20.140625" style="7" customWidth="1"/>
    <col min="13064" max="13064" width="11.28515625" style="7" customWidth="1"/>
    <col min="13065" max="13312" width="9.140625" style="7"/>
    <col min="13313" max="13313" width="4.42578125" style="7" customWidth="1"/>
    <col min="13314" max="13314" width="43.7109375" style="7" customWidth="1"/>
    <col min="13315" max="13315" width="5.28515625" style="7" customWidth="1"/>
    <col min="13316" max="13316" width="7.42578125" style="7" customWidth="1"/>
    <col min="13317" max="13317" width="11.85546875" style="7" customWidth="1"/>
    <col min="13318" max="13318" width="16.28515625" style="7" customWidth="1"/>
    <col min="13319" max="13319" width="20.140625" style="7" customWidth="1"/>
    <col min="13320" max="13320" width="11.28515625" style="7" customWidth="1"/>
    <col min="13321" max="13568" width="9.140625" style="7"/>
    <col min="13569" max="13569" width="4.42578125" style="7" customWidth="1"/>
    <col min="13570" max="13570" width="43.7109375" style="7" customWidth="1"/>
    <col min="13571" max="13571" width="5.28515625" style="7" customWidth="1"/>
    <col min="13572" max="13572" width="7.42578125" style="7" customWidth="1"/>
    <col min="13573" max="13573" width="11.85546875" style="7" customWidth="1"/>
    <col min="13574" max="13574" width="16.28515625" style="7" customWidth="1"/>
    <col min="13575" max="13575" width="20.140625" style="7" customWidth="1"/>
    <col min="13576" max="13576" width="11.28515625" style="7" customWidth="1"/>
    <col min="13577" max="13824" width="9.140625" style="7"/>
    <col min="13825" max="13825" width="4.42578125" style="7" customWidth="1"/>
    <col min="13826" max="13826" width="43.7109375" style="7" customWidth="1"/>
    <col min="13827" max="13827" width="5.28515625" style="7" customWidth="1"/>
    <col min="13828" max="13828" width="7.42578125" style="7" customWidth="1"/>
    <col min="13829" max="13829" width="11.85546875" style="7" customWidth="1"/>
    <col min="13830" max="13830" width="16.28515625" style="7" customWidth="1"/>
    <col min="13831" max="13831" width="20.140625" style="7" customWidth="1"/>
    <col min="13832" max="13832" width="11.28515625" style="7" customWidth="1"/>
    <col min="13833" max="14080" width="9.140625" style="7"/>
    <col min="14081" max="14081" width="4.42578125" style="7" customWidth="1"/>
    <col min="14082" max="14082" width="43.7109375" style="7" customWidth="1"/>
    <col min="14083" max="14083" width="5.28515625" style="7" customWidth="1"/>
    <col min="14084" max="14084" width="7.42578125" style="7" customWidth="1"/>
    <col min="14085" max="14085" width="11.85546875" style="7" customWidth="1"/>
    <col min="14086" max="14086" width="16.28515625" style="7" customWidth="1"/>
    <col min="14087" max="14087" width="20.140625" style="7" customWidth="1"/>
    <col min="14088" max="14088" width="11.28515625" style="7" customWidth="1"/>
    <col min="14089" max="14336" width="9.140625" style="7"/>
    <col min="14337" max="14337" width="4.42578125" style="7" customWidth="1"/>
    <col min="14338" max="14338" width="43.7109375" style="7" customWidth="1"/>
    <col min="14339" max="14339" width="5.28515625" style="7" customWidth="1"/>
    <col min="14340" max="14340" width="7.42578125" style="7" customWidth="1"/>
    <col min="14341" max="14341" width="11.85546875" style="7" customWidth="1"/>
    <col min="14342" max="14342" width="16.28515625" style="7" customWidth="1"/>
    <col min="14343" max="14343" width="20.140625" style="7" customWidth="1"/>
    <col min="14344" max="14344" width="11.28515625" style="7" customWidth="1"/>
    <col min="14345" max="14592" width="9.140625" style="7"/>
    <col min="14593" max="14593" width="4.42578125" style="7" customWidth="1"/>
    <col min="14594" max="14594" width="43.7109375" style="7" customWidth="1"/>
    <col min="14595" max="14595" width="5.28515625" style="7" customWidth="1"/>
    <col min="14596" max="14596" width="7.42578125" style="7" customWidth="1"/>
    <col min="14597" max="14597" width="11.85546875" style="7" customWidth="1"/>
    <col min="14598" max="14598" width="16.28515625" style="7" customWidth="1"/>
    <col min="14599" max="14599" width="20.140625" style="7" customWidth="1"/>
    <col min="14600" max="14600" width="11.28515625" style="7" customWidth="1"/>
    <col min="14601" max="14848" width="9.140625" style="7"/>
    <col min="14849" max="14849" width="4.42578125" style="7" customWidth="1"/>
    <col min="14850" max="14850" width="43.7109375" style="7" customWidth="1"/>
    <col min="14851" max="14851" width="5.28515625" style="7" customWidth="1"/>
    <col min="14852" max="14852" width="7.42578125" style="7" customWidth="1"/>
    <col min="14853" max="14853" width="11.85546875" style="7" customWidth="1"/>
    <col min="14854" max="14854" width="16.28515625" style="7" customWidth="1"/>
    <col min="14855" max="14855" width="20.140625" style="7" customWidth="1"/>
    <col min="14856" max="14856" width="11.28515625" style="7" customWidth="1"/>
    <col min="14857" max="15104" width="9.140625" style="7"/>
    <col min="15105" max="15105" width="4.42578125" style="7" customWidth="1"/>
    <col min="15106" max="15106" width="43.7109375" style="7" customWidth="1"/>
    <col min="15107" max="15107" width="5.28515625" style="7" customWidth="1"/>
    <col min="15108" max="15108" width="7.42578125" style="7" customWidth="1"/>
    <col min="15109" max="15109" width="11.85546875" style="7" customWidth="1"/>
    <col min="15110" max="15110" width="16.28515625" style="7" customWidth="1"/>
    <col min="15111" max="15111" width="20.140625" style="7" customWidth="1"/>
    <col min="15112" max="15112" width="11.28515625" style="7" customWidth="1"/>
    <col min="15113" max="15360" width="9.140625" style="7"/>
    <col min="15361" max="15361" width="4.42578125" style="7" customWidth="1"/>
    <col min="15362" max="15362" width="43.7109375" style="7" customWidth="1"/>
    <col min="15363" max="15363" width="5.28515625" style="7" customWidth="1"/>
    <col min="15364" max="15364" width="7.42578125" style="7" customWidth="1"/>
    <col min="15365" max="15365" width="11.85546875" style="7" customWidth="1"/>
    <col min="15366" max="15366" width="16.28515625" style="7" customWidth="1"/>
    <col min="15367" max="15367" width="20.140625" style="7" customWidth="1"/>
    <col min="15368" max="15368" width="11.28515625" style="7" customWidth="1"/>
    <col min="15369" max="15616" width="9.140625" style="7"/>
    <col min="15617" max="15617" width="4.42578125" style="7" customWidth="1"/>
    <col min="15618" max="15618" width="43.7109375" style="7" customWidth="1"/>
    <col min="15619" max="15619" width="5.28515625" style="7" customWidth="1"/>
    <col min="15620" max="15620" width="7.42578125" style="7" customWidth="1"/>
    <col min="15621" max="15621" width="11.85546875" style="7" customWidth="1"/>
    <col min="15622" max="15622" width="16.28515625" style="7" customWidth="1"/>
    <col min="15623" max="15623" width="20.140625" style="7" customWidth="1"/>
    <col min="15624" max="15624" width="11.28515625" style="7" customWidth="1"/>
    <col min="15625" max="15872" width="9.140625" style="7"/>
    <col min="15873" max="15873" width="4.42578125" style="7" customWidth="1"/>
    <col min="15874" max="15874" width="43.7109375" style="7" customWidth="1"/>
    <col min="15875" max="15875" width="5.28515625" style="7" customWidth="1"/>
    <col min="15876" max="15876" width="7.42578125" style="7" customWidth="1"/>
    <col min="15877" max="15877" width="11.85546875" style="7" customWidth="1"/>
    <col min="15878" max="15878" width="16.28515625" style="7" customWidth="1"/>
    <col min="15879" max="15879" width="20.140625" style="7" customWidth="1"/>
    <col min="15880" max="15880" width="11.28515625" style="7" customWidth="1"/>
    <col min="15881" max="16128" width="9.140625" style="7"/>
    <col min="16129" max="16129" width="4.42578125" style="7" customWidth="1"/>
    <col min="16130" max="16130" width="43.7109375" style="7" customWidth="1"/>
    <col min="16131" max="16131" width="5.28515625" style="7" customWidth="1"/>
    <col min="16132" max="16132" width="7.42578125" style="7" customWidth="1"/>
    <col min="16133" max="16133" width="11.85546875" style="7" customWidth="1"/>
    <col min="16134" max="16134" width="16.28515625" style="7" customWidth="1"/>
    <col min="16135" max="16135" width="20.140625" style="7" customWidth="1"/>
    <col min="16136" max="16136" width="11.28515625" style="7" customWidth="1"/>
    <col min="16137" max="16384" width="9.140625" style="7"/>
  </cols>
  <sheetData>
    <row r="1" spans="1:8" ht="409.5">
      <c r="B1" s="117" t="s">
        <v>200</v>
      </c>
    </row>
    <row r="2" spans="1:8" ht="77.25" customHeight="1">
      <c r="B2" s="7" t="s">
        <v>189</v>
      </c>
    </row>
    <row r="3" spans="1:8" ht="97.5" customHeight="1">
      <c r="A3" s="1" t="s">
        <v>0</v>
      </c>
      <c r="B3" s="2" t="s">
        <v>1</v>
      </c>
      <c r="C3" s="2" t="s">
        <v>2</v>
      </c>
      <c r="D3" s="3" t="s">
        <v>3</v>
      </c>
      <c r="E3" s="4" t="s">
        <v>202</v>
      </c>
      <c r="F3" s="5" t="s">
        <v>4</v>
      </c>
      <c r="G3" s="5" t="s">
        <v>5</v>
      </c>
      <c r="H3" s="6" t="s">
        <v>201</v>
      </c>
    </row>
    <row r="4" spans="1:8">
      <c r="A4" s="35" t="s">
        <v>7</v>
      </c>
      <c r="B4" s="14" t="s">
        <v>93</v>
      </c>
      <c r="C4" s="43" t="s">
        <v>8</v>
      </c>
      <c r="D4" s="91">
        <v>300</v>
      </c>
      <c r="E4" s="92">
        <v>0</v>
      </c>
      <c r="F4" s="92">
        <f t="shared" ref="F4:F14" si="0">SUM(D4*E4)</f>
        <v>0</v>
      </c>
      <c r="G4" s="92">
        <f t="shared" ref="G4:G35" si="1">SUM(F4*1.08)</f>
        <v>0</v>
      </c>
      <c r="H4" s="15"/>
    </row>
    <row r="5" spans="1:8">
      <c r="A5" s="35" t="s">
        <v>9</v>
      </c>
      <c r="B5" s="14" t="s">
        <v>94</v>
      </c>
      <c r="C5" s="43" t="s">
        <v>8</v>
      </c>
      <c r="D5" s="91">
        <v>300</v>
      </c>
      <c r="E5" s="92">
        <v>0</v>
      </c>
      <c r="F5" s="92">
        <f t="shared" si="0"/>
        <v>0</v>
      </c>
      <c r="G5" s="92">
        <f t="shared" si="1"/>
        <v>0</v>
      </c>
      <c r="H5" s="15"/>
    </row>
    <row r="6" spans="1:8">
      <c r="A6" s="35" t="s">
        <v>10</v>
      </c>
      <c r="B6" s="8" t="s">
        <v>12</v>
      </c>
      <c r="C6" s="43" t="s">
        <v>8</v>
      </c>
      <c r="D6" s="93">
        <v>10</v>
      </c>
      <c r="E6" s="92">
        <v>0</v>
      </c>
      <c r="F6" s="43">
        <f t="shared" si="0"/>
        <v>0</v>
      </c>
      <c r="G6" s="92">
        <f t="shared" si="1"/>
        <v>0</v>
      </c>
      <c r="H6" s="15"/>
    </row>
    <row r="7" spans="1:8">
      <c r="A7" s="35" t="s">
        <v>11</v>
      </c>
      <c r="B7" s="8" t="s">
        <v>14</v>
      </c>
      <c r="C7" s="43" t="s">
        <v>8</v>
      </c>
      <c r="D7" s="93">
        <v>10</v>
      </c>
      <c r="E7" s="92">
        <v>0</v>
      </c>
      <c r="F7" s="43">
        <f t="shared" si="0"/>
        <v>0</v>
      </c>
      <c r="G7" s="92">
        <f t="shared" si="1"/>
        <v>0</v>
      </c>
      <c r="H7" s="15"/>
    </row>
    <row r="8" spans="1:8">
      <c r="A8" s="35" t="s">
        <v>13</v>
      </c>
      <c r="B8" s="8" t="s">
        <v>188</v>
      </c>
      <c r="C8" s="43" t="s">
        <v>8</v>
      </c>
      <c r="D8" s="93">
        <v>50</v>
      </c>
      <c r="E8" s="92">
        <v>0</v>
      </c>
      <c r="F8" s="43">
        <f t="shared" si="0"/>
        <v>0</v>
      </c>
      <c r="G8" s="92">
        <f t="shared" si="1"/>
        <v>0</v>
      </c>
      <c r="H8" s="15"/>
    </row>
    <row r="9" spans="1:8">
      <c r="A9" s="35" t="s">
        <v>15</v>
      </c>
      <c r="B9" s="12" t="s">
        <v>113</v>
      </c>
      <c r="C9" s="54" t="s">
        <v>8</v>
      </c>
      <c r="D9" s="91">
        <v>10</v>
      </c>
      <c r="E9" s="92">
        <v>0</v>
      </c>
      <c r="F9" s="92">
        <f t="shared" si="0"/>
        <v>0</v>
      </c>
      <c r="G9" s="92">
        <f t="shared" si="1"/>
        <v>0</v>
      </c>
      <c r="H9" s="15"/>
    </row>
    <row r="10" spans="1:8" ht="15">
      <c r="A10" s="35" t="s">
        <v>16</v>
      </c>
      <c r="B10" s="22" t="s">
        <v>124</v>
      </c>
      <c r="C10" s="54" t="s">
        <v>8</v>
      </c>
      <c r="D10" s="97">
        <v>20</v>
      </c>
      <c r="E10" s="92">
        <v>0</v>
      </c>
      <c r="F10" s="98">
        <f t="shared" si="0"/>
        <v>0</v>
      </c>
      <c r="G10" s="98">
        <f t="shared" si="1"/>
        <v>0</v>
      </c>
      <c r="H10" s="15"/>
    </row>
    <row r="11" spans="1:8">
      <c r="A11" s="35" t="s">
        <v>17</v>
      </c>
      <c r="B11" s="14" t="s">
        <v>121</v>
      </c>
      <c r="C11" s="54" t="s">
        <v>8</v>
      </c>
      <c r="D11" s="93">
        <v>60</v>
      </c>
      <c r="E11" s="92">
        <v>0</v>
      </c>
      <c r="F11" s="43">
        <f t="shared" si="0"/>
        <v>0</v>
      </c>
      <c r="G11" s="92">
        <f t="shared" si="1"/>
        <v>0</v>
      </c>
      <c r="H11" s="15"/>
    </row>
    <row r="12" spans="1:8">
      <c r="A12" s="35" t="s">
        <v>18</v>
      </c>
      <c r="B12" s="14" t="s">
        <v>27</v>
      </c>
      <c r="C12" s="54" t="s">
        <v>8</v>
      </c>
      <c r="D12" s="93">
        <v>30</v>
      </c>
      <c r="E12" s="92">
        <v>0</v>
      </c>
      <c r="F12" s="43">
        <f t="shared" si="0"/>
        <v>0</v>
      </c>
      <c r="G12" s="92">
        <f t="shared" si="1"/>
        <v>0</v>
      </c>
      <c r="H12" s="15"/>
    </row>
    <row r="13" spans="1:8">
      <c r="A13" s="35" t="s">
        <v>19</v>
      </c>
      <c r="B13" s="12" t="s">
        <v>125</v>
      </c>
      <c r="C13" s="43" t="s">
        <v>8</v>
      </c>
      <c r="D13" s="91">
        <v>1</v>
      </c>
      <c r="E13" s="92">
        <v>0</v>
      </c>
      <c r="F13" s="92">
        <f t="shared" si="0"/>
        <v>0</v>
      </c>
      <c r="G13" s="92">
        <f t="shared" si="1"/>
        <v>0</v>
      </c>
      <c r="H13" s="15"/>
    </row>
    <row r="14" spans="1:8">
      <c r="A14" s="35" t="s">
        <v>20</v>
      </c>
      <c r="B14" s="12" t="s">
        <v>126</v>
      </c>
      <c r="C14" s="43" t="s">
        <v>8</v>
      </c>
      <c r="D14" s="91">
        <v>1</v>
      </c>
      <c r="E14" s="92">
        <v>0</v>
      </c>
      <c r="F14" s="92">
        <f t="shared" si="0"/>
        <v>0</v>
      </c>
      <c r="G14" s="92">
        <f t="shared" si="1"/>
        <v>0</v>
      </c>
      <c r="H14" s="15"/>
    </row>
    <row r="15" spans="1:8">
      <c r="A15" s="35" t="s">
        <v>21</v>
      </c>
      <c r="B15" s="8" t="s">
        <v>112</v>
      </c>
      <c r="C15" s="43" t="s">
        <v>88</v>
      </c>
      <c r="D15" s="112">
        <v>20</v>
      </c>
      <c r="E15" s="92">
        <v>0</v>
      </c>
      <c r="F15" s="92">
        <f>D15*E15</f>
        <v>0</v>
      </c>
      <c r="G15" s="113">
        <f t="shared" si="1"/>
        <v>0</v>
      </c>
      <c r="H15" s="15"/>
    </row>
    <row r="16" spans="1:8">
      <c r="A16" s="35" t="s">
        <v>22</v>
      </c>
      <c r="B16" s="8" t="s">
        <v>111</v>
      </c>
      <c r="C16" s="43" t="s">
        <v>88</v>
      </c>
      <c r="D16" s="112">
        <v>30</v>
      </c>
      <c r="E16" s="92">
        <v>0</v>
      </c>
      <c r="F16" s="92">
        <f>D16*E16</f>
        <v>0</v>
      </c>
      <c r="G16" s="113">
        <f t="shared" si="1"/>
        <v>0</v>
      </c>
      <c r="H16" s="15"/>
    </row>
    <row r="17" spans="1:9">
      <c r="A17" s="35" t="s">
        <v>23</v>
      </c>
      <c r="B17" s="14" t="s">
        <v>169</v>
      </c>
      <c r="C17" s="43" t="s">
        <v>8</v>
      </c>
      <c r="D17" s="93">
        <v>30</v>
      </c>
      <c r="E17" s="92">
        <v>0</v>
      </c>
      <c r="F17" s="43">
        <f t="shared" ref="F17:F62" si="2">SUM(D17*E17)</f>
        <v>0</v>
      </c>
      <c r="G17" s="92">
        <f t="shared" si="1"/>
        <v>0</v>
      </c>
      <c r="H17" s="15"/>
    </row>
    <row r="18" spans="1:9">
      <c r="A18" s="35" t="s">
        <v>24</v>
      </c>
      <c r="B18" s="14" t="s">
        <v>122</v>
      </c>
      <c r="C18" s="43" t="s">
        <v>8</v>
      </c>
      <c r="D18" s="93">
        <v>40</v>
      </c>
      <c r="E18" s="92">
        <v>0</v>
      </c>
      <c r="F18" s="43">
        <f t="shared" si="2"/>
        <v>0</v>
      </c>
      <c r="G18" s="92">
        <f t="shared" si="1"/>
        <v>0</v>
      </c>
      <c r="H18" s="15"/>
    </row>
    <row r="19" spans="1:9">
      <c r="A19" s="35" t="s">
        <v>25</v>
      </c>
      <c r="B19" s="14" t="s">
        <v>123</v>
      </c>
      <c r="C19" s="43" t="s">
        <v>8</v>
      </c>
      <c r="D19" s="93">
        <v>40</v>
      </c>
      <c r="E19" s="92">
        <v>0</v>
      </c>
      <c r="F19" s="43">
        <f t="shared" si="2"/>
        <v>0</v>
      </c>
      <c r="G19" s="92">
        <f t="shared" si="1"/>
        <v>0</v>
      </c>
      <c r="H19" s="15"/>
    </row>
    <row r="20" spans="1:9">
      <c r="A20" s="35" t="s">
        <v>26</v>
      </c>
      <c r="B20" s="14" t="s">
        <v>45</v>
      </c>
      <c r="C20" s="43" t="s">
        <v>8</v>
      </c>
      <c r="D20" s="93">
        <v>120</v>
      </c>
      <c r="E20" s="92">
        <v>0</v>
      </c>
      <c r="F20" s="43">
        <f t="shared" si="2"/>
        <v>0</v>
      </c>
      <c r="G20" s="92">
        <f t="shared" si="1"/>
        <v>0</v>
      </c>
      <c r="H20" s="15"/>
    </row>
    <row r="21" spans="1:9">
      <c r="A21" s="35" t="s">
        <v>28</v>
      </c>
      <c r="B21" s="14" t="s">
        <v>47</v>
      </c>
      <c r="C21" s="43" t="s">
        <v>8</v>
      </c>
      <c r="D21" s="93">
        <v>80</v>
      </c>
      <c r="E21" s="92">
        <v>0</v>
      </c>
      <c r="F21" s="43">
        <f t="shared" si="2"/>
        <v>0</v>
      </c>
      <c r="G21" s="92">
        <f t="shared" si="1"/>
        <v>0</v>
      </c>
      <c r="H21" s="15"/>
    </row>
    <row r="22" spans="1:9">
      <c r="A22" s="35" t="s">
        <v>29</v>
      </c>
      <c r="B22" s="14" t="s">
        <v>168</v>
      </c>
      <c r="C22" s="43" t="s">
        <v>8</v>
      </c>
      <c r="D22" s="93">
        <v>80</v>
      </c>
      <c r="E22" s="92">
        <v>0</v>
      </c>
      <c r="F22" s="43">
        <f t="shared" si="2"/>
        <v>0</v>
      </c>
      <c r="G22" s="92">
        <f t="shared" si="1"/>
        <v>0</v>
      </c>
      <c r="H22" s="15"/>
    </row>
    <row r="23" spans="1:9">
      <c r="A23" s="35" t="s">
        <v>30</v>
      </c>
      <c r="B23" s="14" t="s">
        <v>127</v>
      </c>
      <c r="C23" s="43" t="s">
        <v>8</v>
      </c>
      <c r="D23" s="93">
        <v>5</v>
      </c>
      <c r="E23" s="92">
        <v>0</v>
      </c>
      <c r="F23" s="92">
        <f t="shared" si="2"/>
        <v>0</v>
      </c>
      <c r="G23" s="92">
        <f t="shared" si="1"/>
        <v>0</v>
      </c>
      <c r="H23" s="15"/>
    </row>
    <row r="24" spans="1:9">
      <c r="A24" s="35" t="s">
        <v>31</v>
      </c>
      <c r="B24" s="14" t="s">
        <v>95</v>
      </c>
      <c r="C24" s="43" t="s">
        <v>8</v>
      </c>
      <c r="D24" s="91">
        <v>150</v>
      </c>
      <c r="E24" s="92">
        <v>0</v>
      </c>
      <c r="F24" s="92">
        <f t="shared" si="2"/>
        <v>0</v>
      </c>
      <c r="G24" s="92">
        <f t="shared" si="1"/>
        <v>0</v>
      </c>
      <c r="H24" s="15"/>
    </row>
    <row r="25" spans="1:9">
      <c r="A25" s="35" t="s">
        <v>32</v>
      </c>
      <c r="B25" s="46" t="s">
        <v>153</v>
      </c>
      <c r="C25" s="43" t="s">
        <v>8</v>
      </c>
      <c r="D25" s="91">
        <v>2000</v>
      </c>
      <c r="E25" s="92">
        <v>0</v>
      </c>
      <c r="F25" s="92">
        <f t="shared" si="2"/>
        <v>0</v>
      </c>
      <c r="G25" s="92">
        <f t="shared" si="1"/>
        <v>0</v>
      </c>
      <c r="H25" s="15"/>
    </row>
    <row r="26" spans="1:9">
      <c r="A26" s="35" t="s">
        <v>33</v>
      </c>
      <c r="B26" s="12" t="s">
        <v>96</v>
      </c>
      <c r="C26" s="43" t="s">
        <v>8</v>
      </c>
      <c r="D26" s="93">
        <v>30</v>
      </c>
      <c r="E26" s="92">
        <v>0</v>
      </c>
      <c r="F26" s="43">
        <f t="shared" si="2"/>
        <v>0</v>
      </c>
      <c r="G26" s="92">
        <f t="shared" si="1"/>
        <v>0</v>
      </c>
      <c r="H26" s="15"/>
    </row>
    <row r="27" spans="1:9">
      <c r="A27" s="35" t="s">
        <v>34</v>
      </c>
      <c r="B27" s="14" t="s">
        <v>72</v>
      </c>
      <c r="C27" s="43" t="s">
        <v>8</v>
      </c>
      <c r="D27" s="93">
        <v>10</v>
      </c>
      <c r="E27" s="92">
        <v>0</v>
      </c>
      <c r="F27" s="43">
        <f t="shared" si="2"/>
        <v>0</v>
      </c>
      <c r="G27" s="92">
        <f t="shared" si="1"/>
        <v>0</v>
      </c>
      <c r="H27" s="15"/>
    </row>
    <row r="28" spans="1:9">
      <c r="A28" s="35" t="s">
        <v>35</v>
      </c>
      <c r="B28" s="14" t="s">
        <v>73</v>
      </c>
      <c r="C28" s="43" t="s">
        <v>8</v>
      </c>
      <c r="D28" s="93">
        <v>10</v>
      </c>
      <c r="E28" s="92">
        <v>0</v>
      </c>
      <c r="F28" s="43">
        <f t="shared" si="2"/>
        <v>0</v>
      </c>
      <c r="G28" s="92">
        <f t="shared" si="1"/>
        <v>0</v>
      </c>
      <c r="H28" s="15"/>
    </row>
    <row r="29" spans="1:9">
      <c r="A29" s="35" t="s">
        <v>36</v>
      </c>
      <c r="B29" s="14" t="s">
        <v>97</v>
      </c>
      <c r="C29" s="43" t="s">
        <v>8</v>
      </c>
      <c r="D29" s="93">
        <v>30</v>
      </c>
      <c r="E29" s="92">
        <v>0</v>
      </c>
      <c r="F29" s="43">
        <f t="shared" si="2"/>
        <v>0</v>
      </c>
      <c r="G29" s="92">
        <f t="shared" si="1"/>
        <v>0</v>
      </c>
      <c r="H29" s="15"/>
    </row>
    <row r="30" spans="1:9">
      <c r="A30" s="35" t="s">
        <v>37</v>
      </c>
      <c r="B30" s="14" t="s">
        <v>128</v>
      </c>
      <c r="C30" s="43" t="s">
        <v>8</v>
      </c>
      <c r="D30" s="93">
        <v>20</v>
      </c>
      <c r="E30" s="92">
        <v>0</v>
      </c>
      <c r="F30" s="92">
        <f t="shared" si="2"/>
        <v>0</v>
      </c>
      <c r="G30" s="92">
        <f t="shared" si="1"/>
        <v>0</v>
      </c>
      <c r="H30" s="15"/>
    </row>
    <row r="31" spans="1:9">
      <c r="A31" s="35" t="s">
        <v>38</v>
      </c>
      <c r="B31" s="14" t="s">
        <v>155</v>
      </c>
      <c r="C31" s="43" t="s">
        <v>8</v>
      </c>
      <c r="D31" s="93">
        <v>20</v>
      </c>
      <c r="E31" s="92">
        <v>0</v>
      </c>
      <c r="F31" s="92">
        <f t="shared" si="2"/>
        <v>0</v>
      </c>
      <c r="G31" s="92">
        <f t="shared" si="1"/>
        <v>0</v>
      </c>
      <c r="H31" s="15"/>
    </row>
    <row r="32" spans="1:9">
      <c r="A32" s="35" t="s">
        <v>39</v>
      </c>
      <c r="B32" s="48" t="s">
        <v>151</v>
      </c>
      <c r="C32" s="49" t="s">
        <v>8</v>
      </c>
      <c r="D32" s="87">
        <v>40</v>
      </c>
      <c r="E32" s="92">
        <v>0</v>
      </c>
      <c r="F32" s="86">
        <f t="shared" si="2"/>
        <v>0</v>
      </c>
      <c r="G32" s="86">
        <f t="shared" si="1"/>
        <v>0</v>
      </c>
      <c r="H32" s="57"/>
      <c r="I32" s="18"/>
    </row>
    <row r="33" spans="1:9">
      <c r="A33" s="35" t="s">
        <v>40</v>
      </c>
      <c r="B33" s="48" t="s">
        <v>152</v>
      </c>
      <c r="C33" s="49" t="s">
        <v>8</v>
      </c>
      <c r="D33" s="87">
        <v>30</v>
      </c>
      <c r="E33" s="92">
        <v>0</v>
      </c>
      <c r="F33" s="86">
        <f t="shared" si="2"/>
        <v>0</v>
      </c>
      <c r="G33" s="86">
        <f t="shared" si="1"/>
        <v>0</v>
      </c>
      <c r="H33" s="57"/>
      <c r="I33" s="18"/>
    </row>
    <row r="34" spans="1:9">
      <c r="A34" s="35" t="s">
        <v>41</v>
      </c>
      <c r="B34" s="109" t="s">
        <v>129</v>
      </c>
      <c r="C34" s="49" t="s">
        <v>8</v>
      </c>
      <c r="D34" s="110">
        <v>5</v>
      </c>
      <c r="E34" s="92">
        <v>0</v>
      </c>
      <c r="F34" s="86">
        <f t="shared" si="2"/>
        <v>0</v>
      </c>
      <c r="G34" s="86">
        <f t="shared" si="1"/>
        <v>0</v>
      </c>
      <c r="H34" s="58"/>
    </row>
    <row r="35" spans="1:9">
      <c r="A35" s="35" t="s">
        <v>42</v>
      </c>
      <c r="B35" s="13" t="s">
        <v>130</v>
      </c>
      <c r="C35" s="43" t="s">
        <v>8</v>
      </c>
      <c r="D35" s="91">
        <v>5</v>
      </c>
      <c r="E35" s="92">
        <v>0</v>
      </c>
      <c r="F35" s="86">
        <f t="shared" si="2"/>
        <v>0</v>
      </c>
      <c r="G35" s="86">
        <f t="shared" si="1"/>
        <v>0</v>
      </c>
      <c r="H35" s="15"/>
    </row>
    <row r="36" spans="1:9">
      <c r="A36" s="35" t="s">
        <v>43</v>
      </c>
      <c r="B36" s="13" t="s">
        <v>131</v>
      </c>
      <c r="C36" s="43" t="s">
        <v>8</v>
      </c>
      <c r="D36" s="91">
        <v>2</v>
      </c>
      <c r="E36" s="92">
        <v>0</v>
      </c>
      <c r="F36" s="86">
        <f t="shared" si="2"/>
        <v>0</v>
      </c>
      <c r="G36" s="86">
        <f t="shared" ref="G36:G60" si="3">SUM(F36*1.08)</f>
        <v>0</v>
      </c>
      <c r="H36" s="15"/>
    </row>
    <row r="37" spans="1:9">
      <c r="A37" s="35" t="s">
        <v>44</v>
      </c>
      <c r="B37" s="13" t="s">
        <v>132</v>
      </c>
      <c r="C37" s="43" t="s">
        <v>8</v>
      </c>
      <c r="D37" s="91">
        <v>2</v>
      </c>
      <c r="E37" s="92">
        <v>0</v>
      </c>
      <c r="F37" s="86">
        <f t="shared" si="2"/>
        <v>0</v>
      </c>
      <c r="G37" s="86">
        <f t="shared" si="3"/>
        <v>0</v>
      </c>
      <c r="H37" s="15"/>
    </row>
    <row r="38" spans="1:9">
      <c r="A38" s="35" t="s">
        <v>46</v>
      </c>
      <c r="B38" s="109" t="s">
        <v>133</v>
      </c>
      <c r="C38" s="49" t="s">
        <v>8</v>
      </c>
      <c r="D38" s="110">
        <v>2</v>
      </c>
      <c r="E38" s="92">
        <v>0</v>
      </c>
      <c r="F38" s="86">
        <f t="shared" si="2"/>
        <v>0</v>
      </c>
      <c r="G38" s="86">
        <f t="shared" si="3"/>
        <v>0</v>
      </c>
      <c r="H38" s="58"/>
    </row>
    <row r="39" spans="1:9">
      <c r="A39" s="35" t="s">
        <v>48</v>
      </c>
      <c r="B39" s="48" t="s">
        <v>154</v>
      </c>
      <c r="C39" s="49" t="s">
        <v>8</v>
      </c>
      <c r="D39" s="87">
        <v>10</v>
      </c>
      <c r="E39" s="92">
        <v>0</v>
      </c>
      <c r="F39" s="49">
        <f t="shared" si="2"/>
        <v>0</v>
      </c>
      <c r="G39" s="86">
        <f t="shared" si="3"/>
        <v>0</v>
      </c>
      <c r="H39" s="58"/>
    </row>
    <row r="40" spans="1:9">
      <c r="A40" s="35" t="s">
        <v>49</v>
      </c>
      <c r="B40" s="48" t="s">
        <v>98</v>
      </c>
      <c r="C40" s="49" t="s">
        <v>8</v>
      </c>
      <c r="D40" s="110">
        <v>100</v>
      </c>
      <c r="E40" s="92">
        <v>0</v>
      </c>
      <c r="F40" s="86">
        <f t="shared" si="2"/>
        <v>0</v>
      </c>
      <c r="G40" s="86">
        <f t="shared" si="3"/>
        <v>0</v>
      </c>
      <c r="H40" s="58"/>
    </row>
    <row r="41" spans="1:9">
      <c r="A41" s="35" t="s">
        <v>50</v>
      </c>
      <c r="B41" s="88" t="s">
        <v>99</v>
      </c>
      <c r="C41" s="89" t="s">
        <v>8</v>
      </c>
      <c r="D41" s="114">
        <v>200</v>
      </c>
      <c r="E41" s="92">
        <v>0</v>
      </c>
      <c r="F41" s="90">
        <f t="shared" si="2"/>
        <v>0</v>
      </c>
      <c r="G41" s="90">
        <f t="shared" si="3"/>
        <v>0</v>
      </c>
      <c r="H41" s="96"/>
    </row>
    <row r="42" spans="1:9" ht="25.5">
      <c r="A42" s="35" t="s">
        <v>51</v>
      </c>
      <c r="B42" s="14" t="s">
        <v>100</v>
      </c>
      <c r="C42" s="43" t="s">
        <v>8</v>
      </c>
      <c r="D42" s="91">
        <v>200</v>
      </c>
      <c r="E42" s="92">
        <v>0</v>
      </c>
      <c r="F42" s="92">
        <f t="shared" si="2"/>
        <v>0</v>
      </c>
      <c r="G42" s="92">
        <f t="shared" si="3"/>
        <v>0</v>
      </c>
      <c r="H42" s="15"/>
    </row>
    <row r="43" spans="1:9">
      <c r="A43" s="35" t="s">
        <v>52</v>
      </c>
      <c r="B43" s="13" t="s">
        <v>134</v>
      </c>
      <c r="C43" s="43" t="s">
        <v>8</v>
      </c>
      <c r="D43" s="91">
        <v>30</v>
      </c>
      <c r="E43" s="92">
        <v>0</v>
      </c>
      <c r="F43" s="92">
        <f t="shared" si="2"/>
        <v>0</v>
      </c>
      <c r="G43" s="92">
        <f t="shared" si="3"/>
        <v>0</v>
      </c>
      <c r="H43" s="15"/>
    </row>
    <row r="44" spans="1:9">
      <c r="A44" s="35" t="s">
        <v>53</v>
      </c>
      <c r="B44" s="13" t="s">
        <v>135</v>
      </c>
      <c r="C44" s="43" t="s">
        <v>8</v>
      </c>
      <c r="D44" s="91">
        <v>30</v>
      </c>
      <c r="E44" s="92">
        <v>0</v>
      </c>
      <c r="F44" s="92">
        <f t="shared" si="2"/>
        <v>0</v>
      </c>
      <c r="G44" s="92">
        <f t="shared" si="3"/>
        <v>0</v>
      </c>
      <c r="H44" s="15"/>
    </row>
    <row r="45" spans="1:9">
      <c r="A45" s="35" t="s">
        <v>54</v>
      </c>
      <c r="B45" s="14" t="s">
        <v>136</v>
      </c>
      <c r="C45" s="54" t="s">
        <v>8</v>
      </c>
      <c r="D45" s="99">
        <v>10</v>
      </c>
      <c r="E45" s="92">
        <v>0</v>
      </c>
      <c r="F45" s="98">
        <f t="shared" si="2"/>
        <v>0</v>
      </c>
      <c r="G45" s="98">
        <f t="shared" si="3"/>
        <v>0</v>
      </c>
      <c r="H45" s="15"/>
    </row>
    <row r="46" spans="1:9">
      <c r="A46" s="35" t="s">
        <v>55</v>
      </c>
      <c r="B46" s="14" t="s">
        <v>137</v>
      </c>
      <c r="C46" s="54" t="s">
        <v>8</v>
      </c>
      <c r="D46" s="99">
        <v>10</v>
      </c>
      <c r="E46" s="92">
        <v>0</v>
      </c>
      <c r="F46" s="98">
        <f t="shared" si="2"/>
        <v>0</v>
      </c>
      <c r="G46" s="98">
        <f t="shared" si="3"/>
        <v>0</v>
      </c>
      <c r="H46" s="15"/>
    </row>
    <row r="47" spans="1:9">
      <c r="A47" s="35" t="s">
        <v>56</v>
      </c>
      <c r="B47" s="14" t="s">
        <v>138</v>
      </c>
      <c r="C47" s="54" t="s">
        <v>8</v>
      </c>
      <c r="D47" s="99">
        <v>10</v>
      </c>
      <c r="E47" s="92">
        <v>0</v>
      </c>
      <c r="F47" s="98">
        <f t="shared" si="2"/>
        <v>0</v>
      </c>
      <c r="G47" s="98">
        <f t="shared" si="3"/>
        <v>0</v>
      </c>
      <c r="H47" s="15"/>
    </row>
    <row r="48" spans="1:9">
      <c r="A48" s="35" t="s">
        <v>57</v>
      </c>
      <c r="B48" s="14" t="s">
        <v>139</v>
      </c>
      <c r="C48" s="54" t="s">
        <v>8</v>
      </c>
      <c r="D48" s="99">
        <v>40</v>
      </c>
      <c r="E48" s="92">
        <v>0</v>
      </c>
      <c r="F48" s="98">
        <f t="shared" si="2"/>
        <v>0</v>
      </c>
      <c r="G48" s="98">
        <f t="shared" si="3"/>
        <v>0</v>
      </c>
      <c r="H48" s="15"/>
    </row>
    <row r="49" spans="1:8">
      <c r="A49" s="35" t="s">
        <v>58</v>
      </c>
      <c r="B49" s="14" t="s">
        <v>140</v>
      </c>
      <c r="C49" s="54" t="s">
        <v>8</v>
      </c>
      <c r="D49" s="99">
        <v>40</v>
      </c>
      <c r="E49" s="92">
        <v>0</v>
      </c>
      <c r="F49" s="98">
        <f t="shared" si="2"/>
        <v>0</v>
      </c>
      <c r="G49" s="98">
        <f t="shared" si="3"/>
        <v>0</v>
      </c>
      <c r="H49" s="15"/>
    </row>
    <row r="50" spans="1:8">
      <c r="A50" s="35" t="s">
        <v>59</v>
      </c>
      <c r="B50" s="8" t="s">
        <v>141</v>
      </c>
      <c r="C50" s="54" t="s">
        <v>8</v>
      </c>
      <c r="D50" s="97">
        <v>20</v>
      </c>
      <c r="E50" s="92">
        <v>0</v>
      </c>
      <c r="F50" s="98">
        <f t="shared" si="2"/>
        <v>0</v>
      </c>
      <c r="G50" s="98">
        <f t="shared" si="3"/>
        <v>0</v>
      </c>
      <c r="H50" s="15"/>
    </row>
    <row r="51" spans="1:8">
      <c r="A51" s="35" t="s">
        <v>60</v>
      </c>
      <c r="B51" s="8" t="s">
        <v>142</v>
      </c>
      <c r="C51" s="54" t="s">
        <v>8</v>
      </c>
      <c r="D51" s="97">
        <v>60</v>
      </c>
      <c r="E51" s="92">
        <v>0</v>
      </c>
      <c r="F51" s="98">
        <f t="shared" si="2"/>
        <v>0</v>
      </c>
      <c r="G51" s="98">
        <f t="shared" si="3"/>
        <v>0</v>
      </c>
      <c r="H51" s="15"/>
    </row>
    <row r="52" spans="1:8">
      <c r="A52" s="35" t="s">
        <v>61</v>
      </c>
      <c r="B52" s="14" t="s">
        <v>143</v>
      </c>
      <c r="C52" s="43" t="s">
        <v>8</v>
      </c>
      <c r="D52" s="93">
        <v>50</v>
      </c>
      <c r="E52" s="92">
        <v>0</v>
      </c>
      <c r="F52" s="92">
        <f t="shared" si="2"/>
        <v>0</v>
      </c>
      <c r="G52" s="92">
        <f t="shared" si="3"/>
        <v>0</v>
      </c>
      <c r="H52" s="15"/>
    </row>
    <row r="53" spans="1:8">
      <c r="A53" s="35" t="s">
        <v>62</v>
      </c>
      <c r="B53" s="14" t="s">
        <v>144</v>
      </c>
      <c r="C53" s="43" t="s">
        <v>8</v>
      </c>
      <c r="D53" s="93">
        <v>50</v>
      </c>
      <c r="E53" s="92">
        <v>0</v>
      </c>
      <c r="F53" s="92">
        <f t="shared" si="2"/>
        <v>0</v>
      </c>
      <c r="G53" s="92">
        <f t="shared" si="3"/>
        <v>0</v>
      </c>
      <c r="H53" s="15"/>
    </row>
    <row r="54" spans="1:8">
      <c r="A54" s="35" t="s">
        <v>63</v>
      </c>
      <c r="B54" s="14" t="s">
        <v>145</v>
      </c>
      <c r="C54" s="43" t="s">
        <v>8</v>
      </c>
      <c r="D54" s="93">
        <v>20</v>
      </c>
      <c r="E54" s="92">
        <v>0</v>
      </c>
      <c r="F54" s="92">
        <f t="shared" si="2"/>
        <v>0</v>
      </c>
      <c r="G54" s="92">
        <f t="shared" si="3"/>
        <v>0</v>
      </c>
      <c r="H54" s="15"/>
    </row>
    <row r="55" spans="1:8">
      <c r="A55" s="35" t="s">
        <v>64</v>
      </c>
      <c r="B55" s="14" t="s">
        <v>146</v>
      </c>
      <c r="C55" s="43" t="s">
        <v>8</v>
      </c>
      <c r="D55" s="93">
        <v>20</v>
      </c>
      <c r="E55" s="92">
        <v>0</v>
      </c>
      <c r="F55" s="92">
        <f t="shared" si="2"/>
        <v>0</v>
      </c>
      <c r="G55" s="92">
        <f t="shared" si="3"/>
        <v>0</v>
      </c>
      <c r="H55" s="15"/>
    </row>
    <row r="56" spans="1:8">
      <c r="A56" s="35" t="s">
        <v>65</v>
      </c>
      <c r="B56" s="14" t="s">
        <v>147</v>
      </c>
      <c r="C56" s="43" t="s">
        <v>8</v>
      </c>
      <c r="D56" s="93">
        <v>20</v>
      </c>
      <c r="E56" s="92">
        <v>0</v>
      </c>
      <c r="F56" s="92">
        <f t="shared" si="2"/>
        <v>0</v>
      </c>
      <c r="G56" s="92">
        <f t="shared" si="3"/>
        <v>0</v>
      </c>
      <c r="H56" s="15"/>
    </row>
    <row r="57" spans="1:8">
      <c r="A57" s="35" t="s">
        <v>66</v>
      </c>
      <c r="B57" s="8" t="s">
        <v>148</v>
      </c>
      <c r="C57" s="43" t="s">
        <v>8</v>
      </c>
      <c r="D57" s="91">
        <v>1</v>
      </c>
      <c r="E57" s="92">
        <v>0</v>
      </c>
      <c r="F57" s="92">
        <f t="shared" si="2"/>
        <v>0</v>
      </c>
      <c r="G57" s="92">
        <f t="shared" si="3"/>
        <v>0</v>
      </c>
      <c r="H57" s="15"/>
    </row>
    <row r="58" spans="1:8">
      <c r="A58" s="35" t="s">
        <v>67</v>
      </c>
      <c r="B58" s="14" t="s">
        <v>74</v>
      </c>
      <c r="C58" s="43" t="s">
        <v>8</v>
      </c>
      <c r="D58" s="93">
        <v>80</v>
      </c>
      <c r="E58" s="92">
        <v>0</v>
      </c>
      <c r="F58" s="43">
        <f t="shared" si="2"/>
        <v>0</v>
      </c>
      <c r="G58" s="92">
        <f t="shared" si="3"/>
        <v>0</v>
      </c>
      <c r="H58" s="15"/>
    </row>
    <row r="59" spans="1:8">
      <c r="A59" s="35" t="s">
        <v>68</v>
      </c>
      <c r="B59" s="14" t="s">
        <v>101</v>
      </c>
      <c r="C59" s="43" t="s">
        <v>8</v>
      </c>
      <c r="D59" s="93">
        <v>50</v>
      </c>
      <c r="E59" s="92">
        <v>0</v>
      </c>
      <c r="F59" s="43">
        <f t="shared" si="2"/>
        <v>0</v>
      </c>
      <c r="G59" s="92">
        <f t="shared" si="3"/>
        <v>0</v>
      </c>
      <c r="H59" s="15"/>
    </row>
    <row r="60" spans="1:8">
      <c r="A60" s="35" t="s">
        <v>69</v>
      </c>
      <c r="B60" s="14" t="s">
        <v>102</v>
      </c>
      <c r="C60" s="43" t="s">
        <v>8</v>
      </c>
      <c r="D60" s="93">
        <v>10</v>
      </c>
      <c r="E60" s="92">
        <v>0</v>
      </c>
      <c r="F60" s="43">
        <f t="shared" si="2"/>
        <v>0</v>
      </c>
      <c r="G60" s="92">
        <f t="shared" si="3"/>
        <v>0</v>
      </c>
      <c r="H60" s="15"/>
    </row>
    <row r="61" spans="1:8" ht="15">
      <c r="A61" s="35" t="s">
        <v>70</v>
      </c>
      <c r="B61" s="8" t="s">
        <v>103</v>
      </c>
      <c r="C61" s="43" t="s">
        <v>8</v>
      </c>
      <c r="D61" s="91">
        <v>20</v>
      </c>
      <c r="E61" s="92">
        <v>0</v>
      </c>
      <c r="F61" s="111">
        <f t="shared" si="2"/>
        <v>0</v>
      </c>
      <c r="G61" s="92">
        <f>SUM(F61*1.23)</f>
        <v>0</v>
      </c>
      <c r="H61" s="38"/>
    </row>
    <row r="62" spans="1:8">
      <c r="A62" s="35" t="s">
        <v>71</v>
      </c>
      <c r="B62" s="14" t="s">
        <v>75</v>
      </c>
      <c r="C62" s="43" t="s">
        <v>8</v>
      </c>
      <c r="D62" s="93">
        <v>20</v>
      </c>
      <c r="E62" s="92">
        <v>0</v>
      </c>
      <c r="F62" s="43">
        <f t="shared" si="2"/>
        <v>0</v>
      </c>
      <c r="G62" s="92">
        <f>SUM(F62*1.08)</f>
        <v>0</v>
      </c>
      <c r="H62" s="15"/>
    </row>
    <row r="63" spans="1:8">
      <c r="F63" s="17">
        <f>SUM(F4:F62)</f>
        <v>0</v>
      </c>
      <c r="G63" s="17">
        <f>SUM(G4:G62)</f>
        <v>0</v>
      </c>
    </row>
    <row r="65" spans="1:8">
      <c r="B65" s="29" t="s">
        <v>190</v>
      </c>
      <c r="C65" s="59"/>
      <c r="D65" s="60"/>
      <c r="E65" s="61"/>
      <c r="F65" s="62"/>
      <c r="G65" s="63"/>
    </row>
    <row r="66" spans="1:8" ht="63.75">
      <c r="A66" s="2" t="s">
        <v>76</v>
      </c>
      <c r="B66" s="6" t="s">
        <v>1</v>
      </c>
      <c r="C66" s="2" t="s">
        <v>77</v>
      </c>
      <c r="D66" s="20" t="s">
        <v>3</v>
      </c>
      <c r="E66" s="64" t="s">
        <v>203</v>
      </c>
      <c r="F66" s="5" t="s">
        <v>78</v>
      </c>
      <c r="G66" s="6" t="s">
        <v>79</v>
      </c>
      <c r="H66" s="6" t="s">
        <v>6</v>
      </c>
    </row>
    <row r="67" spans="1:8">
      <c r="A67" s="65">
        <v>1</v>
      </c>
      <c r="B67" s="8" t="s">
        <v>104</v>
      </c>
      <c r="C67" s="54" t="s">
        <v>80</v>
      </c>
      <c r="D67" s="56">
        <v>80</v>
      </c>
      <c r="E67" s="55">
        <v>0</v>
      </c>
      <c r="F67" s="15">
        <f t="shared" ref="F67:F69" si="4">SUM(D67*E67)</f>
        <v>0</v>
      </c>
      <c r="G67" s="15">
        <f t="shared" ref="G67:G69" si="5">SUM(F67*1.08)</f>
        <v>0</v>
      </c>
      <c r="H67" s="15"/>
    </row>
    <row r="68" spans="1:8">
      <c r="A68" s="65">
        <v>2</v>
      </c>
      <c r="B68" s="8" t="s">
        <v>105</v>
      </c>
      <c r="C68" s="54" t="s">
        <v>80</v>
      </c>
      <c r="D68" s="56">
        <v>100</v>
      </c>
      <c r="E68" s="55">
        <v>0</v>
      </c>
      <c r="F68" s="15">
        <f t="shared" si="4"/>
        <v>0</v>
      </c>
      <c r="G68" s="15">
        <f t="shared" si="5"/>
        <v>0</v>
      </c>
      <c r="H68" s="15"/>
    </row>
    <row r="69" spans="1:8">
      <c r="A69" s="65">
        <v>3</v>
      </c>
      <c r="B69" s="8" t="s">
        <v>106</v>
      </c>
      <c r="C69" s="54" t="s">
        <v>80</v>
      </c>
      <c r="D69" s="56">
        <v>100</v>
      </c>
      <c r="E69" s="55">
        <v>0</v>
      </c>
      <c r="F69" s="15">
        <f t="shared" si="4"/>
        <v>0</v>
      </c>
      <c r="G69" s="15">
        <f t="shared" si="5"/>
        <v>0</v>
      </c>
      <c r="H69" s="15"/>
    </row>
    <row r="70" spans="1:8">
      <c r="B70" s="66"/>
      <c r="C70" s="67"/>
      <c r="D70" s="60"/>
      <c r="E70" s="61"/>
      <c r="F70" s="62">
        <f>SUM(F67:F69)</f>
        <v>0</v>
      </c>
      <c r="G70" s="68">
        <f>SUM(G67:G69)</f>
        <v>0</v>
      </c>
      <c r="H70" s="63"/>
    </row>
    <row r="71" spans="1:8">
      <c r="B71" s="66"/>
      <c r="C71" s="67"/>
      <c r="D71" s="60"/>
      <c r="E71" s="61"/>
      <c r="F71" s="62"/>
      <c r="G71" s="68"/>
      <c r="H71" s="63"/>
    </row>
    <row r="72" spans="1:8">
      <c r="B72" s="66"/>
      <c r="C72" s="67"/>
      <c r="D72" s="60"/>
      <c r="E72" s="61"/>
      <c r="F72" s="62"/>
      <c r="G72" s="68"/>
      <c r="H72" s="63"/>
    </row>
    <row r="73" spans="1:8">
      <c r="B73" s="66"/>
      <c r="C73" s="67"/>
      <c r="D73" s="60"/>
      <c r="E73" s="61"/>
      <c r="F73" s="62"/>
      <c r="G73" s="68"/>
      <c r="H73" s="63"/>
    </row>
    <row r="74" spans="1:8" s="19" customFormat="1" ht="15">
      <c r="B74" s="19" t="s">
        <v>191</v>
      </c>
      <c r="C74" s="105"/>
      <c r="D74" s="95"/>
      <c r="E74" s="28"/>
      <c r="F74" s="28"/>
    </row>
    <row r="75" spans="1:8" s="19" customFormat="1" ht="64.5">
      <c r="A75" s="2" t="s">
        <v>76</v>
      </c>
      <c r="B75" s="6" t="s">
        <v>1</v>
      </c>
      <c r="C75" s="2" t="s">
        <v>77</v>
      </c>
      <c r="D75" s="20"/>
      <c r="E75" s="4" t="s">
        <v>202</v>
      </c>
      <c r="F75" s="5" t="s">
        <v>78</v>
      </c>
      <c r="G75" s="6" t="s">
        <v>79</v>
      </c>
      <c r="H75" s="6" t="s">
        <v>6</v>
      </c>
    </row>
    <row r="76" spans="1:8" s="26" customFormat="1" ht="15">
      <c r="A76" s="21" t="s">
        <v>7</v>
      </c>
      <c r="B76" s="8" t="s">
        <v>157</v>
      </c>
      <c r="C76" s="22" t="s">
        <v>8</v>
      </c>
      <c r="D76" s="23">
        <v>50</v>
      </c>
      <c r="E76" s="9">
        <v>0</v>
      </c>
      <c r="F76" s="24">
        <f t="shared" ref="F76:F81" si="6">SUM(D76*E76)</f>
        <v>0</v>
      </c>
      <c r="G76" s="24">
        <f t="shared" ref="G76:G81" si="7">SUM(F76*1.08)</f>
        <v>0</v>
      </c>
      <c r="H76" s="25"/>
    </row>
    <row r="77" spans="1:8" s="26" customFormat="1" ht="15">
      <c r="A77" s="21" t="s">
        <v>10</v>
      </c>
      <c r="B77" s="8" t="s">
        <v>159</v>
      </c>
      <c r="C77" s="22" t="s">
        <v>8</v>
      </c>
      <c r="D77" s="106">
        <v>600</v>
      </c>
      <c r="E77" s="9">
        <v>0</v>
      </c>
      <c r="F77" s="24">
        <f t="shared" si="6"/>
        <v>0</v>
      </c>
      <c r="G77" s="24">
        <f t="shared" si="7"/>
        <v>0</v>
      </c>
      <c r="H77" s="25"/>
    </row>
    <row r="78" spans="1:8" s="26" customFormat="1" ht="15">
      <c r="A78" s="21" t="s">
        <v>11</v>
      </c>
      <c r="B78" s="8" t="s">
        <v>160</v>
      </c>
      <c r="C78" s="22" t="s">
        <v>8</v>
      </c>
      <c r="D78" s="106">
        <v>300</v>
      </c>
      <c r="E78" s="9">
        <v>0</v>
      </c>
      <c r="F78" s="24">
        <f t="shared" si="6"/>
        <v>0</v>
      </c>
      <c r="G78" s="24">
        <f t="shared" si="7"/>
        <v>0</v>
      </c>
      <c r="H78" s="25"/>
    </row>
    <row r="79" spans="1:8" s="26" customFormat="1" ht="15">
      <c r="A79" s="21" t="s">
        <v>9</v>
      </c>
      <c r="B79" s="8" t="s">
        <v>158</v>
      </c>
      <c r="C79" s="22" t="s">
        <v>8</v>
      </c>
      <c r="D79" s="23">
        <v>100</v>
      </c>
      <c r="E79" s="9">
        <v>0</v>
      </c>
      <c r="F79" s="24">
        <f t="shared" ref="F79" si="8">SUM(D79*E79)</f>
        <v>0</v>
      </c>
      <c r="G79" s="24">
        <f t="shared" ref="G79" si="9">SUM(F79*1.08)</f>
        <v>0</v>
      </c>
      <c r="H79" s="25"/>
    </row>
    <row r="80" spans="1:8" s="26" customFormat="1" ht="15">
      <c r="A80" s="21" t="s">
        <v>13</v>
      </c>
      <c r="B80" s="8" t="s">
        <v>161</v>
      </c>
      <c r="C80" s="22" t="s">
        <v>8</v>
      </c>
      <c r="D80" s="106">
        <v>10</v>
      </c>
      <c r="E80" s="9">
        <v>0</v>
      </c>
      <c r="F80" s="24">
        <f t="shared" si="6"/>
        <v>0</v>
      </c>
      <c r="G80" s="24">
        <f t="shared" si="7"/>
        <v>0</v>
      </c>
      <c r="H80" s="25"/>
    </row>
    <row r="81" spans="1:8" s="26" customFormat="1" ht="15">
      <c r="A81" s="21" t="s">
        <v>15</v>
      </c>
      <c r="B81" s="8" t="s">
        <v>162</v>
      </c>
      <c r="C81" s="22" t="s">
        <v>8</v>
      </c>
      <c r="D81" s="106">
        <v>10</v>
      </c>
      <c r="E81" s="9">
        <v>0</v>
      </c>
      <c r="F81" s="24">
        <f t="shared" si="6"/>
        <v>0</v>
      </c>
      <c r="G81" s="24">
        <f t="shared" si="7"/>
        <v>0</v>
      </c>
      <c r="H81" s="25"/>
    </row>
    <row r="82" spans="1:8" s="19" customFormat="1" ht="15">
      <c r="A82" s="30" t="s">
        <v>110</v>
      </c>
      <c r="D82" s="95"/>
      <c r="E82" s="32" t="s">
        <v>92</v>
      </c>
      <c r="F82" s="33">
        <f>SUM(F76:F81)</f>
        <v>0</v>
      </c>
      <c r="G82" s="34">
        <f>SUM(G76:G81)</f>
        <v>0</v>
      </c>
    </row>
    <row r="83" spans="1:8" s="19" customFormat="1" ht="15">
      <c r="D83" s="95"/>
    </row>
    <row r="86" spans="1:8">
      <c r="B86" s="29" t="s">
        <v>192</v>
      </c>
      <c r="C86" s="63"/>
      <c r="D86" s="60"/>
      <c r="E86" s="62"/>
      <c r="F86" s="62"/>
      <c r="G86" s="63"/>
      <c r="H86" s="63"/>
    </row>
    <row r="87" spans="1:8" ht="63.75">
      <c r="A87" s="2" t="s">
        <v>76</v>
      </c>
      <c r="B87" s="6" t="s">
        <v>1</v>
      </c>
      <c r="C87" s="2" t="s">
        <v>77</v>
      </c>
      <c r="D87" s="20" t="s">
        <v>3</v>
      </c>
      <c r="E87" s="5" t="s">
        <v>202</v>
      </c>
      <c r="F87" s="5" t="s">
        <v>78</v>
      </c>
      <c r="G87" s="6" t="s">
        <v>79</v>
      </c>
      <c r="H87" s="6" t="s">
        <v>6</v>
      </c>
    </row>
    <row r="88" spans="1:8">
      <c r="A88" s="65" t="s">
        <v>7</v>
      </c>
      <c r="B88" s="13" t="s">
        <v>107</v>
      </c>
      <c r="C88" s="52" t="s">
        <v>80</v>
      </c>
      <c r="D88" s="47">
        <v>1500</v>
      </c>
      <c r="E88" s="10">
        <v>0</v>
      </c>
      <c r="F88" s="10">
        <f>SUM(D88*E88)</f>
        <v>0</v>
      </c>
      <c r="G88" s="53">
        <f>SUM(F88*1.08)</f>
        <v>0</v>
      </c>
      <c r="H88" s="15"/>
    </row>
    <row r="89" spans="1:8">
      <c r="A89" s="65" t="s">
        <v>9</v>
      </c>
      <c r="B89" s="13" t="s">
        <v>108</v>
      </c>
      <c r="C89" s="52" t="s">
        <v>80</v>
      </c>
      <c r="D89" s="47">
        <v>1000</v>
      </c>
      <c r="E89" s="10">
        <v>0</v>
      </c>
      <c r="F89" s="10">
        <f>SUM(D89*E89)</f>
        <v>0</v>
      </c>
      <c r="G89" s="53">
        <f>SUM(F89*1.08)</f>
        <v>0</v>
      </c>
      <c r="H89" s="15"/>
    </row>
    <row r="90" spans="1:8">
      <c r="B90" s="66"/>
      <c r="C90" s="63"/>
      <c r="D90" s="60"/>
      <c r="E90" s="69" t="s">
        <v>92</v>
      </c>
      <c r="F90" s="70">
        <f>SUM(F88:F89)</f>
        <v>0</v>
      </c>
      <c r="G90" s="72">
        <f>SUM(G88:G89)</f>
        <v>0</v>
      </c>
      <c r="H90" s="63"/>
    </row>
    <row r="91" spans="1:8">
      <c r="F91" s="16"/>
      <c r="G91" s="7"/>
    </row>
    <row r="92" spans="1:8">
      <c r="F92" s="16"/>
      <c r="G92" s="7"/>
    </row>
    <row r="93" spans="1:8">
      <c r="B93" s="29" t="s">
        <v>193</v>
      </c>
      <c r="C93" s="63"/>
      <c r="D93" s="60"/>
      <c r="E93" s="62"/>
      <c r="F93" s="62"/>
      <c r="G93" s="63"/>
      <c r="H93" s="63"/>
    </row>
    <row r="94" spans="1:8" ht="63.75">
      <c r="A94" s="2" t="s">
        <v>76</v>
      </c>
      <c r="B94" s="6" t="s">
        <v>1</v>
      </c>
      <c r="C94" s="2" t="s">
        <v>77</v>
      </c>
      <c r="D94" s="20"/>
      <c r="E94" s="4" t="s">
        <v>202</v>
      </c>
      <c r="F94" s="5" t="s">
        <v>78</v>
      </c>
      <c r="G94" s="6" t="s">
        <v>79</v>
      </c>
      <c r="H94" s="6" t="s">
        <v>6</v>
      </c>
    </row>
    <row r="95" spans="1:8">
      <c r="A95" s="65" t="s">
        <v>7</v>
      </c>
      <c r="B95" s="107" t="s">
        <v>175</v>
      </c>
      <c r="C95" s="8" t="s">
        <v>8</v>
      </c>
      <c r="D95" s="44">
        <v>30</v>
      </c>
      <c r="E95" s="10">
        <v>0</v>
      </c>
      <c r="F95" s="10">
        <f t="shared" ref="F95" si="10">SUM(D95*E95)</f>
        <v>0</v>
      </c>
      <c r="G95" s="10">
        <f t="shared" ref="G95" si="11">SUM(F95*1.08)</f>
        <v>0</v>
      </c>
      <c r="H95" s="15"/>
    </row>
    <row r="96" spans="1:8">
      <c r="A96" s="65" t="s">
        <v>9</v>
      </c>
      <c r="B96" s="107" t="s">
        <v>176</v>
      </c>
      <c r="C96" s="8" t="s">
        <v>8</v>
      </c>
      <c r="D96" s="44">
        <v>40</v>
      </c>
      <c r="E96" s="10">
        <v>0</v>
      </c>
      <c r="F96" s="10">
        <f t="shared" ref="F96:F109" si="12">SUM(D96*E96)</f>
        <v>0</v>
      </c>
      <c r="G96" s="10">
        <f t="shared" ref="G96:G109" si="13">SUM(F96*1.08)</f>
        <v>0</v>
      </c>
      <c r="H96" s="15"/>
    </row>
    <row r="97" spans="1:8">
      <c r="A97" s="65" t="s">
        <v>10</v>
      </c>
      <c r="B97" s="107" t="s">
        <v>81</v>
      </c>
      <c r="C97" s="8" t="s">
        <v>8</v>
      </c>
      <c r="D97" s="44">
        <v>120</v>
      </c>
      <c r="E97" s="10">
        <v>0</v>
      </c>
      <c r="F97" s="10">
        <f t="shared" si="12"/>
        <v>0</v>
      </c>
      <c r="G97" s="10">
        <f t="shared" si="13"/>
        <v>0</v>
      </c>
      <c r="H97" s="15"/>
    </row>
    <row r="98" spans="1:8">
      <c r="A98" s="65" t="s">
        <v>11</v>
      </c>
      <c r="B98" s="107" t="s">
        <v>82</v>
      </c>
      <c r="C98" s="8" t="s">
        <v>8</v>
      </c>
      <c r="D98" s="44">
        <v>20</v>
      </c>
      <c r="E98" s="10">
        <v>0</v>
      </c>
      <c r="F98" s="10">
        <f t="shared" si="12"/>
        <v>0</v>
      </c>
      <c r="G98" s="10">
        <f t="shared" si="13"/>
        <v>0</v>
      </c>
      <c r="H98" s="15"/>
    </row>
    <row r="99" spans="1:8">
      <c r="A99" s="65" t="s">
        <v>13</v>
      </c>
      <c r="B99" s="107" t="s">
        <v>83</v>
      </c>
      <c r="C99" s="8" t="s">
        <v>8</v>
      </c>
      <c r="D99" s="44">
        <v>120</v>
      </c>
      <c r="E99" s="10">
        <v>0</v>
      </c>
      <c r="F99" s="10">
        <f t="shared" si="12"/>
        <v>0</v>
      </c>
      <c r="G99" s="10">
        <f t="shared" si="13"/>
        <v>0</v>
      </c>
      <c r="H99" s="15"/>
    </row>
    <row r="100" spans="1:8">
      <c r="A100" s="65" t="s">
        <v>15</v>
      </c>
      <c r="B100" s="107" t="s">
        <v>84</v>
      </c>
      <c r="C100" s="8" t="s">
        <v>8</v>
      </c>
      <c r="D100" s="44">
        <v>10</v>
      </c>
      <c r="E100" s="10">
        <v>0</v>
      </c>
      <c r="F100" s="10">
        <f t="shared" si="12"/>
        <v>0</v>
      </c>
      <c r="G100" s="10">
        <f t="shared" si="13"/>
        <v>0</v>
      </c>
      <c r="H100" s="15"/>
    </row>
    <row r="101" spans="1:8">
      <c r="A101" s="65" t="s">
        <v>16</v>
      </c>
      <c r="B101" s="107" t="s">
        <v>85</v>
      </c>
      <c r="C101" s="8" t="s">
        <v>8</v>
      </c>
      <c r="D101" s="44">
        <v>20</v>
      </c>
      <c r="E101" s="10">
        <v>0</v>
      </c>
      <c r="F101" s="10">
        <f t="shared" si="12"/>
        <v>0</v>
      </c>
      <c r="G101" s="10">
        <f t="shared" si="13"/>
        <v>0</v>
      </c>
      <c r="H101" s="15"/>
    </row>
    <row r="102" spans="1:8">
      <c r="A102" s="65" t="s">
        <v>17</v>
      </c>
      <c r="B102" s="107" t="s">
        <v>86</v>
      </c>
      <c r="C102" s="8" t="s">
        <v>8</v>
      </c>
      <c r="D102" s="44">
        <v>5</v>
      </c>
      <c r="E102" s="10">
        <v>0</v>
      </c>
      <c r="F102" s="10">
        <f t="shared" si="12"/>
        <v>0</v>
      </c>
      <c r="G102" s="10">
        <f t="shared" si="13"/>
        <v>0</v>
      </c>
      <c r="H102" s="15"/>
    </row>
    <row r="103" spans="1:8">
      <c r="A103" s="65" t="s">
        <v>18</v>
      </c>
      <c r="B103" s="107" t="s">
        <v>87</v>
      </c>
      <c r="C103" s="8" t="s">
        <v>8</v>
      </c>
      <c r="D103" s="44">
        <v>10</v>
      </c>
      <c r="E103" s="10">
        <v>0</v>
      </c>
      <c r="F103" s="10">
        <f t="shared" si="12"/>
        <v>0</v>
      </c>
      <c r="G103" s="10">
        <f t="shared" si="13"/>
        <v>0</v>
      </c>
      <c r="H103" s="15"/>
    </row>
    <row r="104" spans="1:8">
      <c r="A104" s="65" t="s">
        <v>19</v>
      </c>
      <c r="B104" s="107" t="s">
        <v>177</v>
      </c>
      <c r="C104" s="8" t="s">
        <v>88</v>
      </c>
      <c r="D104" s="44">
        <v>20</v>
      </c>
      <c r="E104" s="10">
        <v>0</v>
      </c>
      <c r="F104" s="31">
        <f>SUM(D104*E104)</f>
        <v>0</v>
      </c>
      <c r="G104" s="9">
        <f>SUM(F104*1.08)</f>
        <v>0</v>
      </c>
      <c r="H104" s="15"/>
    </row>
    <row r="105" spans="1:8">
      <c r="A105" s="65" t="s">
        <v>20</v>
      </c>
      <c r="B105" s="107" t="s">
        <v>89</v>
      </c>
      <c r="C105" s="8" t="s">
        <v>8</v>
      </c>
      <c r="D105" s="44">
        <v>40</v>
      </c>
      <c r="E105" s="10">
        <v>0</v>
      </c>
      <c r="F105" s="10">
        <f t="shared" si="12"/>
        <v>0</v>
      </c>
      <c r="G105" s="10">
        <f t="shared" si="13"/>
        <v>0</v>
      </c>
      <c r="H105" s="15"/>
    </row>
    <row r="106" spans="1:8">
      <c r="A106" s="65" t="s">
        <v>21</v>
      </c>
      <c r="B106" s="107" t="s">
        <v>90</v>
      </c>
      <c r="C106" s="8" t="s">
        <v>8</v>
      </c>
      <c r="D106" s="44">
        <v>50</v>
      </c>
      <c r="E106" s="10">
        <v>0</v>
      </c>
      <c r="F106" s="10">
        <f t="shared" ref="F106" si="14">SUM(D106*E106)</f>
        <v>0</v>
      </c>
      <c r="G106" s="10">
        <f t="shared" ref="G106" si="15">SUM(F106*1.08)</f>
        <v>0</v>
      </c>
      <c r="H106" s="15"/>
    </row>
    <row r="107" spans="1:8">
      <c r="A107" s="65" t="s">
        <v>22</v>
      </c>
      <c r="B107" s="108" t="s">
        <v>91</v>
      </c>
      <c r="C107" s="8" t="s">
        <v>88</v>
      </c>
      <c r="D107" s="44">
        <v>50</v>
      </c>
      <c r="E107" s="10">
        <v>0</v>
      </c>
      <c r="F107" s="31">
        <f>SUM(D107*E107)</f>
        <v>0</v>
      </c>
      <c r="G107" s="9">
        <f>SUM(F107*1.08)</f>
        <v>0</v>
      </c>
      <c r="H107" s="15"/>
    </row>
    <row r="108" spans="1:8">
      <c r="A108" s="65" t="s">
        <v>23</v>
      </c>
      <c r="B108" s="107" t="s">
        <v>178</v>
      </c>
      <c r="C108" s="8" t="s">
        <v>8</v>
      </c>
      <c r="D108" s="44">
        <v>20</v>
      </c>
      <c r="E108" s="10">
        <v>0</v>
      </c>
      <c r="F108" s="10">
        <f t="shared" ref="F108" si="16">SUM(D108*E108)</f>
        <v>0</v>
      </c>
      <c r="G108" s="10">
        <f t="shared" ref="G108" si="17">SUM(F108*1.08)</f>
        <v>0</v>
      </c>
      <c r="H108" s="15"/>
    </row>
    <row r="109" spans="1:8">
      <c r="A109" s="65" t="s">
        <v>24</v>
      </c>
      <c r="B109" s="107" t="s">
        <v>179</v>
      </c>
      <c r="C109" s="8" t="s">
        <v>8</v>
      </c>
      <c r="D109" s="44">
        <v>20</v>
      </c>
      <c r="E109" s="10">
        <v>0</v>
      </c>
      <c r="F109" s="10">
        <f t="shared" si="12"/>
        <v>0</v>
      </c>
      <c r="G109" s="10">
        <f t="shared" si="13"/>
        <v>0</v>
      </c>
      <c r="H109" s="15"/>
    </row>
    <row r="110" spans="1:8" ht="25.5">
      <c r="A110" s="65" t="s">
        <v>25</v>
      </c>
      <c r="B110" s="107" t="s">
        <v>180</v>
      </c>
      <c r="C110" s="8" t="s">
        <v>88</v>
      </c>
      <c r="D110" s="44">
        <v>5</v>
      </c>
      <c r="E110" s="10">
        <v>0</v>
      </c>
      <c r="F110" s="31">
        <f t="shared" ref="F110:F117" si="18">SUM(D110*E110)</f>
        <v>0</v>
      </c>
      <c r="G110" s="9">
        <f t="shared" ref="G110:G117" si="19">SUM(F110*1.08)</f>
        <v>0</v>
      </c>
      <c r="H110" s="15"/>
    </row>
    <row r="111" spans="1:8" ht="25.5">
      <c r="A111" s="65" t="s">
        <v>26</v>
      </c>
      <c r="B111" s="107" t="s">
        <v>181</v>
      </c>
      <c r="C111" s="8" t="s">
        <v>88</v>
      </c>
      <c r="D111" s="44">
        <v>5</v>
      </c>
      <c r="E111" s="10">
        <v>0</v>
      </c>
      <c r="F111" s="31">
        <f t="shared" si="18"/>
        <v>0</v>
      </c>
      <c r="G111" s="9">
        <f t="shared" si="19"/>
        <v>0</v>
      </c>
      <c r="H111" s="15"/>
    </row>
    <row r="112" spans="1:8" ht="25.5">
      <c r="A112" s="65" t="s">
        <v>28</v>
      </c>
      <c r="B112" s="107" t="s">
        <v>182</v>
      </c>
      <c r="C112" s="8" t="s">
        <v>88</v>
      </c>
      <c r="D112" s="44">
        <v>5</v>
      </c>
      <c r="E112" s="10">
        <v>0</v>
      </c>
      <c r="F112" s="31">
        <f t="shared" si="18"/>
        <v>0</v>
      </c>
      <c r="G112" s="9">
        <f t="shared" si="19"/>
        <v>0</v>
      </c>
      <c r="H112" s="15"/>
    </row>
    <row r="113" spans="1:8" ht="25.5">
      <c r="A113" s="65" t="s">
        <v>29</v>
      </c>
      <c r="B113" s="107" t="s">
        <v>183</v>
      </c>
      <c r="C113" s="8" t="s">
        <v>88</v>
      </c>
      <c r="D113" s="44">
        <v>5</v>
      </c>
      <c r="E113" s="10">
        <v>0</v>
      </c>
      <c r="F113" s="31">
        <f t="shared" si="18"/>
        <v>0</v>
      </c>
      <c r="G113" s="9">
        <f t="shared" si="19"/>
        <v>0</v>
      </c>
      <c r="H113" s="15"/>
    </row>
    <row r="114" spans="1:8">
      <c r="A114" s="65" t="s">
        <v>30</v>
      </c>
      <c r="B114" s="107" t="s">
        <v>184</v>
      </c>
      <c r="C114" s="8"/>
      <c r="D114" s="44">
        <v>5</v>
      </c>
      <c r="E114" s="10">
        <v>0</v>
      </c>
      <c r="F114" s="31">
        <f t="shared" si="18"/>
        <v>0</v>
      </c>
      <c r="G114" s="9">
        <f t="shared" si="19"/>
        <v>0</v>
      </c>
      <c r="H114" s="15"/>
    </row>
    <row r="115" spans="1:8">
      <c r="A115" s="65" t="s">
        <v>31</v>
      </c>
      <c r="B115" s="107" t="s">
        <v>186</v>
      </c>
      <c r="C115" s="8"/>
      <c r="D115" s="44">
        <v>5</v>
      </c>
      <c r="E115" s="10">
        <v>0</v>
      </c>
      <c r="F115" s="31">
        <f t="shared" si="18"/>
        <v>0</v>
      </c>
      <c r="G115" s="9">
        <f t="shared" si="19"/>
        <v>0</v>
      </c>
      <c r="H115" s="15"/>
    </row>
    <row r="116" spans="1:8">
      <c r="A116" s="65" t="s">
        <v>32</v>
      </c>
      <c r="B116" s="107" t="s">
        <v>185</v>
      </c>
      <c r="C116" s="8"/>
      <c r="D116" s="44">
        <v>5</v>
      </c>
      <c r="E116" s="10">
        <v>0</v>
      </c>
      <c r="F116" s="31">
        <f t="shared" si="18"/>
        <v>0</v>
      </c>
      <c r="G116" s="9">
        <f t="shared" si="19"/>
        <v>0</v>
      </c>
      <c r="H116" s="15"/>
    </row>
    <row r="117" spans="1:8">
      <c r="A117" s="65" t="s">
        <v>33</v>
      </c>
      <c r="B117" s="107" t="s">
        <v>187</v>
      </c>
      <c r="C117" s="8"/>
      <c r="D117" s="44">
        <v>5</v>
      </c>
      <c r="E117" s="10">
        <v>0</v>
      </c>
      <c r="F117" s="31">
        <f t="shared" si="18"/>
        <v>0</v>
      </c>
      <c r="G117" s="9">
        <f t="shared" si="19"/>
        <v>0</v>
      </c>
      <c r="H117" s="15"/>
    </row>
    <row r="118" spans="1:8">
      <c r="B118" s="66"/>
      <c r="C118" s="63"/>
      <c r="D118" s="60"/>
      <c r="E118" s="69" t="s">
        <v>92</v>
      </c>
      <c r="F118" s="70">
        <f>SUM(F96:F117)</f>
        <v>0</v>
      </c>
      <c r="G118" s="72">
        <f>SUM(G96:G117)</f>
        <v>0</v>
      </c>
      <c r="H118" s="63"/>
    </row>
    <row r="121" spans="1:8">
      <c r="B121" s="66" t="s">
        <v>194</v>
      </c>
    </row>
    <row r="122" spans="1:8" ht="63.75">
      <c r="A122" s="1" t="s">
        <v>0</v>
      </c>
      <c r="B122" s="2" t="s">
        <v>1</v>
      </c>
      <c r="C122" s="2" t="s">
        <v>2</v>
      </c>
      <c r="D122" s="3" t="s">
        <v>3</v>
      </c>
      <c r="E122" s="4" t="s">
        <v>202</v>
      </c>
      <c r="F122" s="5" t="s">
        <v>4</v>
      </c>
      <c r="G122" s="5" t="s">
        <v>5</v>
      </c>
      <c r="H122" s="6" t="s">
        <v>6</v>
      </c>
    </row>
    <row r="123" spans="1:8">
      <c r="A123" s="65" t="s">
        <v>7</v>
      </c>
      <c r="B123" s="8" t="s">
        <v>109</v>
      </c>
      <c r="C123" s="8" t="s">
        <v>88</v>
      </c>
      <c r="D123" s="44">
        <v>3000</v>
      </c>
      <c r="E123" s="10">
        <v>0</v>
      </c>
      <c r="F123" s="31">
        <f>SUM(D123*E123)</f>
        <v>0</v>
      </c>
      <c r="G123" s="9">
        <f>SUM(F123*1.23)</f>
        <v>0</v>
      </c>
      <c r="H123" s="15"/>
    </row>
    <row r="124" spans="1:8">
      <c r="F124" s="73">
        <f>SUM(F123)</f>
        <v>0</v>
      </c>
      <c r="G124" s="16">
        <f>SUM(G123)</f>
        <v>0</v>
      </c>
    </row>
    <row r="130" spans="1:8">
      <c r="B130" s="29" t="s">
        <v>195</v>
      </c>
      <c r="C130" s="63"/>
      <c r="D130" s="60"/>
      <c r="E130" s="62"/>
      <c r="F130" s="62"/>
      <c r="G130" s="63"/>
      <c r="H130" s="63"/>
    </row>
    <row r="131" spans="1:8" ht="63.75">
      <c r="A131" s="2" t="s">
        <v>76</v>
      </c>
      <c r="B131" s="6" t="s">
        <v>1</v>
      </c>
      <c r="C131" s="2" t="s">
        <v>77</v>
      </c>
      <c r="D131" s="20" t="s">
        <v>3</v>
      </c>
      <c r="E131" s="5" t="s">
        <v>202</v>
      </c>
      <c r="F131" s="5" t="s">
        <v>78</v>
      </c>
      <c r="G131" s="6" t="s">
        <v>79</v>
      </c>
      <c r="H131" s="6" t="s">
        <v>6</v>
      </c>
    </row>
    <row r="132" spans="1:8" s="11" customFormat="1">
      <c r="A132" s="52" t="s">
        <v>7</v>
      </c>
      <c r="B132" s="13" t="s">
        <v>167</v>
      </c>
      <c r="C132" s="52" t="s">
        <v>80</v>
      </c>
      <c r="D132" s="47">
        <v>500</v>
      </c>
      <c r="E132" s="10">
        <v>0</v>
      </c>
      <c r="F132" s="10">
        <f>SUM(D132*E132)</f>
        <v>0</v>
      </c>
      <c r="G132" s="53">
        <f>SUM(F132*1.08)</f>
        <v>0</v>
      </c>
      <c r="H132" s="10"/>
    </row>
    <row r="133" spans="1:8" s="11" customFormat="1">
      <c r="A133" s="52" t="s">
        <v>9</v>
      </c>
      <c r="B133" s="13" t="s">
        <v>163</v>
      </c>
      <c r="C133" s="52" t="s">
        <v>8</v>
      </c>
      <c r="D133" s="47">
        <v>30</v>
      </c>
      <c r="E133" s="10">
        <v>0</v>
      </c>
      <c r="F133" s="10">
        <f>SUM(D133*E133)</f>
        <v>0</v>
      </c>
      <c r="G133" s="53">
        <f>SUM(F133*1.08)</f>
        <v>0</v>
      </c>
      <c r="H133" s="10"/>
    </row>
    <row r="134" spans="1:8" s="11" customFormat="1">
      <c r="A134" s="52" t="s">
        <v>10</v>
      </c>
      <c r="B134" s="13" t="s">
        <v>164</v>
      </c>
      <c r="C134" s="52" t="s">
        <v>8</v>
      </c>
      <c r="D134" s="47">
        <v>30</v>
      </c>
      <c r="E134" s="10">
        <v>0</v>
      </c>
      <c r="F134" s="10">
        <f>SUM(D134*E134)</f>
        <v>0</v>
      </c>
      <c r="G134" s="53">
        <f>SUM(F134*1.08)</f>
        <v>0</v>
      </c>
      <c r="H134" s="10"/>
    </row>
    <row r="135" spans="1:8" s="11" customFormat="1">
      <c r="A135" s="52" t="s">
        <v>11</v>
      </c>
      <c r="B135" s="13" t="s">
        <v>165</v>
      </c>
      <c r="C135" s="52" t="s">
        <v>80</v>
      </c>
      <c r="D135" s="47">
        <v>600</v>
      </c>
      <c r="E135" s="10">
        <v>0</v>
      </c>
      <c r="F135" s="10">
        <f>SUM(D135*E135)</f>
        <v>0</v>
      </c>
      <c r="G135" s="53">
        <f>SUM(F135*1.08)</f>
        <v>0</v>
      </c>
      <c r="H135" s="10"/>
    </row>
    <row r="136" spans="1:8" s="11" customFormat="1">
      <c r="A136" s="52" t="s">
        <v>13</v>
      </c>
      <c r="B136" s="13" t="s">
        <v>166</v>
      </c>
      <c r="C136" s="52" t="s">
        <v>8</v>
      </c>
      <c r="D136" s="47">
        <v>10</v>
      </c>
      <c r="E136" s="10">
        <v>0</v>
      </c>
      <c r="F136" s="10">
        <f>SUM(D136*E136)</f>
        <v>0</v>
      </c>
      <c r="G136" s="53">
        <f>SUM(F136*1.08)</f>
        <v>0</v>
      </c>
      <c r="H136" s="10"/>
    </row>
    <row r="137" spans="1:8">
      <c r="B137" s="66"/>
      <c r="C137" s="63"/>
      <c r="D137" s="60"/>
      <c r="E137" s="69" t="s">
        <v>92</v>
      </c>
      <c r="F137" s="70">
        <f>SUM(F132:F136)</f>
        <v>0</v>
      </c>
      <c r="G137" s="70">
        <f>SUM(G132:G136)</f>
        <v>0</v>
      </c>
      <c r="H137" s="63"/>
    </row>
    <row r="139" spans="1:8">
      <c r="B139" s="29" t="s">
        <v>196</v>
      </c>
      <c r="C139" s="67"/>
      <c r="D139" s="60"/>
      <c r="E139" s="61"/>
      <c r="F139" s="62"/>
      <c r="G139" s="63"/>
      <c r="H139" s="63"/>
    </row>
    <row r="140" spans="1:8" ht="63.75">
      <c r="A140" s="2" t="s">
        <v>76</v>
      </c>
      <c r="B140" s="6" t="s">
        <v>1</v>
      </c>
      <c r="C140" s="2" t="s">
        <v>77</v>
      </c>
      <c r="D140" s="20"/>
      <c r="E140" s="71" t="s">
        <v>202</v>
      </c>
      <c r="F140" s="5" t="s">
        <v>78</v>
      </c>
      <c r="G140" s="6" t="s">
        <v>79</v>
      </c>
      <c r="H140" s="6" t="s">
        <v>6</v>
      </c>
    </row>
    <row r="141" spans="1:8" ht="102">
      <c r="A141" s="65" t="s">
        <v>7</v>
      </c>
      <c r="B141" s="14" t="s">
        <v>114</v>
      </c>
      <c r="C141" s="43" t="s">
        <v>8</v>
      </c>
      <c r="D141" s="44">
        <v>100</v>
      </c>
      <c r="E141" s="45">
        <v>0</v>
      </c>
      <c r="F141" s="10">
        <f t="shared" ref="F141:F147" si="20">SUM(D141*E141)</f>
        <v>0</v>
      </c>
      <c r="G141" s="10">
        <f>SUM(F141*1.05)</f>
        <v>0</v>
      </c>
      <c r="H141" s="15"/>
    </row>
    <row r="142" spans="1:8" ht="102">
      <c r="A142" s="65" t="s">
        <v>9</v>
      </c>
      <c r="B142" s="14" t="s">
        <v>115</v>
      </c>
      <c r="C142" s="43" t="s">
        <v>8</v>
      </c>
      <c r="D142" s="44">
        <v>100</v>
      </c>
      <c r="E142" s="45">
        <v>0</v>
      </c>
      <c r="F142" s="10">
        <f t="shared" si="20"/>
        <v>0</v>
      </c>
      <c r="G142" s="10">
        <f>SUM(F142*1.05)</f>
        <v>0</v>
      </c>
      <c r="H142" s="15"/>
    </row>
    <row r="143" spans="1:8" ht="76.5">
      <c r="A143" s="65" t="s">
        <v>10</v>
      </c>
      <c r="B143" s="14" t="s">
        <v>116</v>
      </c>
      <c r="C143" s="43" t="s">
        <v>8</v>
      </c>
      <c r="D143" s="44">
        <v>100</v>
      </c>
      <c r="E143" s="45">
        <v>0</v>
      </c>
      <c r="F143" s="10">
        <f t="shared" si="20"/>
        <v>0</v>
      </c>
      <c r="G143" s="10">
        <f t="shared" ref="G143:G146" si="21">SUM(F143*1.08)</f>
        <v>0</v>
      </c>
      <c r="H143" s="15"/>
    </row>
    <row r="144" spans="1:8" ht="114.75">
      <c r="A144" s="65" t="s">
        <v>11</v>
      </c>
      <c r="B144" s="14" t="s">
        <v>117</v>
      </c>
      <c r="C144" s="43" t="s">
        <v>8</v>
      </c>
      <c r="D144" s="44">
        <v>50</v>
      </c>
      <c r="E144" s="45">
        <v>0</v>
      </c>
      <c r="F144" s="10">
        <f t="shared" si="20"/>
        <v>0</v>
      </c>
      <c r="G144" s="10">
        <f>SUM(F144*1.05)</f>
        <v>0</v>
      </c>
      <c r="H144" s="15"/>
    </row>
    <row r="145" spans="1:8" ht="114.75">
      <c r="A145" s="65" t="s">
        <v>13</v>
      </c>
      <c r="B145" s="14" t="s">
        <v>118</v>
      </c>
      <c r="C145" s="43" t="s">
        <v>8</v>
      </c>
      <c r="D145" s="44">
        <v>50</v>
      </c>
      <c r="E145" s="45">
        <v>0</v>
      </c>
      <c r="F145" s="10">
        <f t="shared" si="20"/>
        <v>0</v>
      </c>
      <c r="G145" s="10">
        <f>SUM(F145*1.05)</f>
        <v>0</v>
      </c>
      <c r="H145" s="15"/>
    </row>
    <row r="146" spans="1:8" ht="89.25">
      <c r="A146" s="65" t="s">
        <v>15</v>
      </c>
      <c r="B146" s="14" t="s">
        <v>119</v>
      </c>
      <c r="C146" s="43" t="s">
        <v>8</v>
      </c>
      <c r="D146" s="44">
        <v>50</v>
      </c>
      <c r="E146" s="45">
        <v>0</v>
      </c>
      <c r="F146" s="10">
        <f t="shared" si="20"/>
        <v>0</v>
      </c>
      <c r="G146" s="10">
        <f t="shared" si="21"/>
        <v>0</v>
      </c>
      <c r="H146" s="15"/>
    </row>
    <row r="147" spans="1:8" ht="114.75">
      <c r="A147" s="65" t="s">
        <v>16</v>
      </c>
      <c r="B147" s="14" t="s">
        <v>120</v>
      </c>
      <c r="C147" s="43" t="s">
        <v>8</v>
      </c>
      <c r="D147" s="44">
        <v>50</v>
      </c>
      <c r="E147" s="45">
        <v>0</v>
      </c>
      <c r="F147" s="10">
        <f t="shared" si="20"/>
        <v>0</v>
      </c>
      <c r="G147" s="10">
        <f>SUM(F147*1.05)</f>
        <v>0</v>
      </c>
      <c r="H147" s="15"/>
    </row>
    <row r="148" spans="1:8">
      <c r="B148" s="66"/>
      <c r="C148" s="67"/>
      <c r="D148" s="60"/>
      <c r="E148" s="76" t="s">
        <v>92</v>
      </c>
      <c r="F148" s="70">
        <f>SUM(F141:F147)</f>
        <v>0</v>
      </c>
      <c r="G148" s="72">
        <f>SUM(G141:G147)</f>
        <v>0</v>
      </c>
      <c r="H148" s="63"/>
    </row>
    <row r="154" spans="1:8" s="19" customFormat="1" ht="15">
      <c r="B154" s="74" t="s">
        <v>197</v>
      </c>
      <c r="C154" s="74"/>
      <c r="D154" s="75"/>
      <c r="E154" s="74"/>
      <c r="F154" s="94"/>
      <c r="G154" s="94"/>
      <c r="H154" s="74"/>
    </row>
    <row r="155" spans="1:8" s="19" customFormat="1" ht="64.5">
      <c r="A155" s="2" t="s">
        <v>76</v>
      </c>
      <c r="B155" s="6" t="s">
        <v>1</v>
      </c>
      <c r="C155" s="2" t="s">
        <v>77</v>
      </c>
      <c r="D155" s="20"/>
      <c r="E155" s="4" t="s">
        <v>202</v>
      </c>
      <c r="F155" s="5" t="s">
        <v>78</v>
      </c>
      <c r="G155" s="5" t="s">
        <v>79</v>
      </c>
      <c r="H155" s="6" t="s">
        <v>6</v>
      </c>
    </row>
    <row r="156" spans="1:8" s="19" customFormat="1" ht="15">
      <c r="A156" s="36" t="s">
        <v>7</v>
      </c>
      <c r="B156" s="100" t="s">
        <v>150</v>
      </c>
      <c r="C156" s="101" t="s">
        <v>8</v>
      </c>
      <c r="D156" s="102">
        <v>200</v>
      </c>
      <c r="E156" s="103">
        <v>0</v>
      </c>
      <c r="F156" s="104">
        <f t="shared" ref="F156" si="22">SUM(D156*E156)</f>
        <v>0</v>
      </c>
      <c r="G156" s="104">
        <f t="shared" ref="G156" si="23">SUM(F156*1.08)</f>
        <v>0</v>
      </c>
      <c r="H156" s="37"/>
    </row>
    <row r="157" spans="1:8" s="19" customFormat="1" ht="15">
      <c r="A157" s="27"/>
      <c r="D157" s="95"/>
      <c r="E157" s="32" t="s">
        <v>110</v>
      </c>
      <c r="F157" s="33">
        <f>SUM(F156:F156)</f>
        <v>0</v>
      </c>
      <c r="G157" s="33">
        <f>SUM(G156:G156)</f>
        <v>0</v>
      </c>
    </row>
    <row r="161" spans="1:8" s="26" customFormat="1" ht="15">
      <c r="B161" s="77"/>
      <c r="C161" s="78"/>
      <c r="D161" s="79"/>
      <c r="E161" s="80"/>
      <c r="F161" s="80"/>
      <c r="G161" s="80"/>
      <c r="H161" s="78"/>
    </row>
    <row r="162" spans="1:8" s="19" customFormat="1" ht="15">
      <c r="B162" s="74" t="s">
        <v>198</v>
      </c>
      <c r="C162" s="74"/>
      <c r="D162" s="75"/>
      <c r="E162" s="74"/>
      <c r="F162" s="94"/>
      <c r="G162" s="94"/>
      <c r="H162" s="74"/>
    </row>
    <row r="163" spans="1:8" s="19" customFormat="1" ht="64.5">
      <c r="A163" s="2" t="s">
        <v>76</v>
      </c>
      <c r="B163" s="6" t="s">
        <v>1</v>
      </c>
      <c r="C163" s="2" t="s">
        <v>77</v>
      </c>
      <c r="D163" s="20"/>
      <c r="E163" s="4" t="s">
        <v>202</v>
      </c>
      <c r="F163" s="5" t="s">
        <v>78</v>
      </c>
      <c r="G163" s="5" t="s">
        <v>79</v>
      </c>
      <c r="H163" s="6" t="s">
        <v>6</v>
      </c>
    </row>
    <row r="164" spans="1:8" s="19" customFormat="1" ht="15">
      <c r="A164" s="36" t="s">
        <v>7</v>
      </c>
      <c r="B164" s="14" t="s">
        <v>156</v>
      </c>
      <c r="C164" s="81" t="s">
        <v>8</v>
      </c>
      <c r="D164" s="82">
        <v>1000</v>
      </c>
      <c r="E164" s="83">
        <v>0</v>
      </c>
      <c r="F164" s="24">
        <f t="shared" ref="F164" si="24">SUM(D164*E164)</f>
        <v>0</v>
      </c>
      <c r="G164" s="24">
        <f t="shared" ref="G164" si="25">SUM(F164*1.08)</f>
        <v>0</v>
      </c>
      <c r="H164" s="37"/>
    </row>
    <row r="165" spans="1:8" s="19" customFormat="1" ht="15">
      <c r="A165" s="27"/>
      <c r="D165" s="95"/>
      <c r="E165" s="32" t="s">
        <v>110</v>
      </c>
      <c r="F165" s="33">
        <f>SUM(F164:F164)</f>
        <v>0</v>
      </c>
      <c r="G165" s="33">
        <f>SUM(G164:G164)</f>
        <v>0</v>
      </c>
    </row>
    <row r="166" spans="1:8" s="19" customFormat="1" ht="15">
      <c r="A166" s="27"/>
      <c r="D166" s="95"/>
      <c r="E166" s="115"/>
      <c r="F166" s="116"/>
      <c r="G166" s="116"/>
    </row>
    <row r="167" spans="1:8" s="19" customFormat="1" ht="15">
      <c r="D167" s="95"/>
      <c r="E167" s="28"/>
      <c r="F167" s="28"/>
      <c r="G167" s="28"/>
      <c r="H167" s="28"/>
    </row>
    <row r="168" spans="1:8" s="26" customFormat="1" ht="15">
      <c r="B168" s="50" t="s">
        <v>199</v>
      </c>
      <c r="C168" s="78"/>
      <c r="D168" s="79"/>
      <c r="E168" s="80"/>
      <c r="F168" s="80"/>
      <c r="G168" s="80"/>
      <c r="H168" s="78"/>
    </row>
    <row r="169" spans="1:8" s="26" customFormat="1" ht="64.5">
      <c r="A169" s="39" t="s">
        <v>76</v>
      </c>
      <c r="B169" s="42" t="s">
        <v>1</v>
      </c>
      <c r="C169" s="39" t="s">
        <v>77</v>
      </c>
      <c r="D169" s="51"/>
      <c r="E169" s="40" t="s">
        <v>202</v>
      </c>
      <c r="F169" s="41" t="s">
        <v>78</v>
      </c>
      <c r="G169" s="41" t="s">
        <v>79</v>
      </c>
      <c r="H169" s="42" t="s">
        <v>6</v>
      </c>
    </row>
    <row r="170" spans="1:8" s="11" customFormat="1" ht="76.5">
      <c r="A170" s="52" t="s">
        <v>7</v>
      </c>
      <c r="B170" s="13" t="s">
        <v>170</v>
      </c>
      <c r="C170" s="52" t="s">
        <v>149</v>
      </c>
      <c r="D170" s="47">
        <v>1500</v>
      </c>
      <c r="E170" s="10">
        <v>0</v>
      </c>
      <c r="F170" s="10">
        <f t="shared" ref="F170:F173" si="26">SUM(D170*E170)</f>
        <v>0</v>
      </c>
      <c r="G170" s="10">
        <f>SUM(F170*1.08)</f>
        <v>0</v>
      </c>
      <c r="H170" s="10"/>
    </row>
    <row r="171" spans="1:8" s="11" customFormat="1" ht="105" customHeight="1">
      <c r="A171" s="52" t="s">
        <v>9</v>
      </c>
      <c r="B171" s="13" t="s">
        <v>171</v>
      </c>
      <c r="C171" s="52" t="s">
        <v>149</v>
      </c>
      <c r="D171" s="47">
        <v>1500</v>
      </c>
      <c r="E171" s="10">
        <v>0</v>
      </c>
      <c r="F171" s="10">
        <f t="shared" si="26"/>
        <v>0</v>
      </c>
      <c r="G171" s="10">
        <f t="shared" ref="G171:G173" si="27">SUM(F171*1.08)</f>
        <v>0</v>
      </c>
      <c r="H171" s="10"/>
    </row>
    <row r="172" spans="1:8" s="11" customFormat="1" ht="60" customHeight="1">
      <c r="A172" s="52" t="s">
        <v>10</v>
      </c>
      <c r="B172" s="13" t="s">
        <v>172</v>
      </c>
      <c r="C172" s="52" t="s">
        <v>149</v>
      </c>
      <c r="D172" s="47">
        <v>1500</v>
      </c>
      <c r="E172" s="10">
        <v>0</v>
      </c>
      <c r="F172" s="10">
        <f t="shared" ref="F172" si="28">SUM(D172*E172)</f>
        <v>0</v>
      </c>
      <c r="G172" s="10">
        <f t="shared" si="27"/>
        <v>0</v>
      </c>
      <c r="H172" s="10"/>
    </row>
    <row r="173" spans="1:8" s="11" customFormat="1" ht="76.5" customHeight="1">
      <c r="A173" s="52" t="s">
        <v>11</v>
      </c>
      <c r="B173" s="13" t="s">
        <v>173</v>
      </c>
      <c r="C173" s="52" t="s">
        <v>174</v>
      </c>
      <c r="D173" s="47">
        <v>500</v>
      </c>
      <c r="E173" s="10">
        <v>0</v>
      </c>
      <c r="F173" s="10">
        <f t="shared" si="26"/>
        <v>0</v>
      </c>
      <c r="G173" s="10">
        <f t="shared" si="27"/>
        <v>0</v>
      </c>
      <c r="H173" s="10"/>
    </row>
    <row r="174" spans="1:8" s="26" customFormat="1" ht="15">
      <c r="B174" s="77"/>
      <c r="C174" s="78"/>
      <c r="D174" s="79"/>
      <c r="E174" s="80"/>
      <c r="F174" s="80">
        <f>SUM(F170:F173)</f>
        <v>0</v>
      </c>
      <c r="G174" s="80">
        <f>SUM(G170:G173)</f>
        <v>0</v>
      </c>
      <c r="H174" s="78"/>
    </row>
    <row r="175" spans="1:8" s="26" customFormat="1" ht="15">
      <c r="D175" s="84"/>
      <c r="F175" s="85"/>
      <c r="G175" s="85"/>
    </row>
    <row r="176" spans="1:8" s="19" customFormat="1" ht="15">
      <c r="D176" s="95"/>
      <c r="E176" s="28"/>
      <c r="F176" s="28"/>
      <c r="G176" s="28"/>
      <c r="H176" s="28"/>
    </row>
    <row r="177" spans="4:7">
      <c r="F177" s="16"/>
    </row>
    <row r="178" spans="4:7" s="19" customFormat="1" ht="15">
      <c r="D178" s="95"/>
      <c r="F178" s="28"/>
      <c r="G178" s="28"/>
    </row>
    <row r="179" spans="4:7" s="19" customFormat="1" ht="15">
      <c r="D179" s="95"/>
      <c r="F179" s="28"/>
      <c r="G179" s="28"/>
    </row>
    <row r="180" spans="4:7" s="19" customFormat="1" ht="15">
      <c r="D180" s="95"/>
      <c r="F180" s="28"/>
      <c r="G180" s="28"/>
    </row>
    <row r="181" spans="4:7" s="19" customFormat="1" ht="15">
      <c r="D181" s="95"/>
      <c r="F181" s="28"/>
      <c r="G181" s="28"/>
    </row>
    <row r="182" spans="4:7" s="19" customFormat="1" ht="15">
      <c r="D182" s="95"/>
      <c r="F182" s="28"/>
      <c r="G182" s="28"/>
    </row>
    <row r="183" spans="4:7" s="19" customFormat="1" ht="15">
      <c r="D183" s="95"/>
      <c r="F183" s="28"/>
      <c r="G183" s="28"/>
    </row>
    <row r="184" spans="4:7" s="19" customFormat="1" ht="15">
      <c r="D184" s="95"/>
      <c r="F184" s="28"/>
      <c r="G184" s="28"/>
    </row>
    <row r="185" spans="4:7" s="19" customFormat="1" ht="15">
      <c r="D185" s="95"/>
      <c r="F185" s="28"/>
      <c r="G185" s="28"/>
    </row>
    <row r="186" spans="4:7" s="19" customFormat="1" ht="15">
      <c r="D186" s="95"/>
      <c r="F186" s="28"/>
      <c r="G186" s="28"/>
    </row>
    <row r="187" spans="4:7" s="26" customFormat="1" ht="15">
      <c r="D187" s="84"/>
      <c r="F187" s="85"/>
      <c r="G187" s="85"/>
    </row>
    <row r="188" spans="4:7" s="26" customFormat="1" ht="15">
      <c r="D188" s="84"/>
      <c r="F188" s="85"/>
      <c r="G188" s="85"/>
    </row>
    <row r="189" spans="4:7" s="26" customFormat="1" ht="15">
      <c r="D189" s="84"/>
      <c r="F189" s="85"/>
      <c r="G189" s="85"/>
    </row>
  </sheetData>
  <sortState xmlns:xlrd2="http://schemas.microsoft.com/office/spreadsheetml/2017/richdata2" ref="B4:G62">
    <sortCondition ref="B4:B62"/>
  </sortState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pakiety nr 1-11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2023-10-02T11:15:22Z</cp:lastPrinted>
  <dcterms:created xsi:type="dcterms:W3CDTF">2015-06-05T18:19:34Z</dcterms:created>
  <dcterms:modified xsi:type="dcterms:W3CDTF">2023-10-11T09:44:46Z</dcterms:modified>
</cp:coreProperties>
</file>