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3\spr. 99 stymulatory i kardiowertery\"/>
    </mc:Choice>
  </mc:AlternateContent>
  <xr:revisionPtr revIDLastSave="0" documentId="8_{F49C8D4D-9DB3-4686-9C79-9D2F9DCD2E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F4" i="1"/>
  <c r="H4" i="1" s="1"/>
  <c r="F3" i="1"/>
  <c r="H3" i="1" s="1"/>
  <c r="H22" i="1" l="1"/>
  <c r="F22" i="1"/>
</calcChain>
</file>

<file path=xl/sharedStrings.xml><?xml version="1.0" encoding="utf-8"?>
<sst xmlns="http://schemas.openxmlformats.org/spreadsheetml/2006/main" count="67" uniqueCount="51">
  <si>
    <t>Lp.</t>
  </si>
  <si>
    <t>Opis wyrobu</t>
  </si>
  <si>
    <t>J.m.</t>
  </si>
  <si>
    <t>Ilość</t>
  </si>
  <si>
    <t>Cena netto</t>
  </si>
  <si>
    <t>Wartość netto</t>
  </si>
  <si>
    <t>Wartość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</si>
  <si>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</si>
  <si>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</si>
  <si>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</si>
  <si>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</si>
  <si>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</si>
  <si>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</si>
  <si>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</si>
  <si>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</si>
  <si>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</si>
  <si>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</si>
  <si>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PODSKÓRNE URZĄDZENIE DO MONITOROWANIA I WYKRYWANIA ZABURZEŃ RYTMU SERCA
Nazwa
Producent 
Numer katalogowy 
Podskórne urządzenie do monitorowania i wykrywania zaburzeń rytmu serca 
Możliwość transmisji danych z urządzenia do centralnego systemu monitorowania 
Objętość urządzenia max. 1,4cm3
Urządzenie dopuszczone do użycia z MRI</t>
  </si>
  <si>
    <t xml:space="preserve">	KARDIOWERTER - DEFIBRYLATOR JEDNOJAMOWY ICD VR  Kardiowertery z gniazdem typu DF-1 oraz DF-4
 Waga max. 90 [g] 
 Energia defibrylacji min. 35 [J] 
 Rozpoznawanie arytmii min.2 typy - VF i VT 
Algorytm wykorzystujący analizę morfologii zespołu QRS do różnicowania z częstoskurczu komorowego od nadkomorowego 
Automatyczny pomiar parametrów baterii i elektrody 
Terapia antyarytmiczna min. 3 typy 
Możliwość programowalnego wyłączenia obudowy urządzenia z obwodu wysokonapięciowego  
Żywotność przy 50% stymulacji w trybie VVI, 4 ładowania w ciągu roku przy nast.: 60 [ppm]; 500 Ohmów; 2,5 [V]; 0,4 [ms] - min. 5 lat 
Możliwość zaprogramowania strefy FVT w strefie VF i VT 
Automatyczny wybór ostatniej skutecznej terapii antyarytmicznej 
Dostępne min. dwa pomiary trendów
 Możliwość dostarczenia terapii ATP w czasie ładowania kondensatorów w strefie VF 
 Bezprzewodowa komunikacja wszczepionego urządzenia z programatorem 
 Możliwość programowego wyłączenia bieguna wysokonapięciowego SVC 
 Automatyczna sygnalizacja uszkodzenia elektrody  
 Automatyczna sygnalizacja ERI 
Urządzenie do użycia z MRI </t>
  </si>
  <si>
    <t>KARDIOWERTER - DEFIBRYLATOR DWUJAMOWY ICD DR  Kardiowertery z gniazdem typu DF-1 oraz DF-4
Waga max. 90 [g]
Energia defibrylacji min. 35 [J]
Rozpoznawanie arytmii min.2 typy - VF i VT
Algorytmy różnicujące częstoskurcz komorowy od nadkomorowego - min. 1
Algorytm wykorzystujący analizę zależności rytmu komorowego i przedsionkowego do różnicowania z częstoskurczu komorowego od nadkomorowego
Automatyczny opis stanu baterii i oporności elektrody
Terapia antyarytmiczna min. 3 typy
Możliwość programowalnego wyłączenia obudowy urządzenia z obwodu wysokonapięciowego 
Żywotność przy 50% pacing quarterly charges- min. 5 lat /nast.: 60 [ppm]; 500 ohms; 2,5 [V]; 0,4 [ms]./
Możliwość zaprogramowania strefy FVT w strefie VF i VT
Możliwość różnicowania częstoskurczu komorowego od: AT/AF, częstoskurczu zatokowego, częstoskurczu z przewodzeniem 1:1
Automatyczny wybór ostatniej skutecznej terapii antyarytmicznej
Dostępne min. dwa pomiary trendów
Możliwość dostarczenia terapii ATP w czasie ładowania kondensatorów w strefie VF
Przedsionkowy tryb pracy urządzenia z zabezpieczającą stymulacją komorową w przypadku wystąpienia zaburzeń przewodzenia A-V
Bezprzewodowa komunikacja wszczepionego urządzenia z programatorem
Możliwość monitorowania częstoskurczy przedsionkowych
Możliwość programowego wyłączenia bieguna wysokonapięciowego SVC
Automatyczna sygnalizacja ERI (sygnał dźwiękowy generowany przez wszczepione urządzenie informujący pacjenta)
Automatyczna sygnalizacja uszkodzenia elektrody 
Długoczasowy zapis interwałów V-V (np. Flash back memory)
Zapis trendów fali P i R powyżej 18 miesięcy
Urządzenie do użycia z MRI 1,5 oraz 3T</t>
  </si>
  <si>
    <t>ZAŚLEPKA NA KONEKTOR ELEKTRODY TYPU IS-1</t>
  </si>
  <si>
    <t xml:space="preserve">ŚRUBOKRĘT DO GNIAZDA STYMULATOROWEGO Sterylny śrubokręt do gniazda stymulatorowego
Śrubokręt z zabezpieczeniem dynamometrycznym do gniazd stymulatorowych </t>
  </si>
  <si>
    <t>MANDRYN DO IMPLANTACJI ELEKTROD Mandryn o długości w zakresie od 45 [cm] do 75 [cm] 
Dostępny mandryn J-kształtny 
Dostępny mandryn prosty</t>
  </si>
  <si>
    <t>POKRĘTŁO DO IMPLANTACJI ELEKTRODY SCREW-IN Pokrętło do wysuwania spirali screw-in przy implantacji elektrod stymulacyjnych
Możliwość zastosowania do elektrod DF4</t>
  </si>
  <si>
    <t>Kabel do analizatora</t>
  </si>
  <si>
    <t xml:space="preserve">Zamawiający wymaga dostarczenia w formie bezpłatnej dzierżawy 2 szt. programatorów do implantacji i kontroli pacjentów </t>
  </si>
  <si>
    <t>Magnes x 4 szt</t>
  </si>
  <si>
    <t>op.</t>
  </si>
  <si>
    <t>ZAŚLEPKA DO GNIAZDA KARDIOWERTEROWEGO, Sterylna zaślepka kompatybilna z gniazdem kardiowerterowym  DF-1/SVC</t>
  </si>
  <si>
    <t>ZAŚLEPKA DO GNIAZDA STYMULATOROWEGO  Sterylna zaślepka do gniazda stymulatorowego IS-1/IS-4</t>
  </si>
  <si>
    <t xml:space="preserve">STYMULATOR DWUJAMOWY DDDR, Żywotność stymulatora min. 7 lat (nastawy nominalne)
Waga max. 30 [g]
ICD kompatybilność
Program nocny
Funkcja rate response z programowaniem sensora
Histereza AV delay (poszukiwanie własnego rytmu)
Algorytm promujący przewodzenie AV
Rodzaje stymulacji
Zabezpieczenie, przed nagłym spadkiem częstości rytmu serca
Automatyczna zmiana trybu stymulacji w obecności szybkich rytmów przedsionkowych
Stabilizacja rytmu komorowego w czasie migotania przedsionków
Rejestrowanie trendów oporności elektrod przez cały okres życia
Automatyczny pomiar progu stymulacji
W zestawie: śrubokręt do gniazda stymulatorowego, mandryn do implantacji elektrod oraz pokrętło do implnatacji elektrod screw-in
</t>
  </si>
  <si>
    <t>STYMULATOR JEDNOJAMOWY SSIR, Żywotność stymulatora min. 7 lat (nastawy nominalne)Waga max. 30 [g]
ICD kompatybilność
Funkcja rate response z programowaniem sensora
Funkcja rate response – automatyczne ustawienie sensora
Rytm nocny
Stabilizacja rytmu komorowego w czasie migotania przedsionków
Rejestrowanie trendów oporności elektrod przez cały okres życia
Automatyczny pomiar progu stymulacji W zestawie: śrubokręt do gniazda stymulatorowego, mandryn do implantacji elektrod oraz pokrętło do implnatacji elektrod screw-in</t>
  </si>
  <si>
    <t>Papier do programatora x 6 ryz</t>
  </si>
  <si>
    <t>Kapturek na elektrodę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</si>
  <si>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</si>
  <si>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</si>
  <si>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</si>
  <si>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</si>
  <si>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</si>
  <si>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</si>
  <si>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</si>
  <si>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</si>
  <si>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</si>
  <si>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szt.</t>
  </si>
  <si>
    <t xml:space="preserve">ELEKTRODA STYMULUJĄCA BIPOLARNA 
Elektroda sterydowa, aktywna, bipolarna 
Do wyboru różne długości i rozmiary elektrod
</t>
  </si>
  <si>
    <t>ELEKTRODA DEFIBRYLUJĄCA Elektrody do defibrylacji aktywne , sterydowe, jedno i dwukoilowe typu DF-4 i DF-1 
Dostępne min. dwie długości elektrod typu DF-1
Dostępne  min. dwie długości elektrod typu DF-4 Rozmiar i długości do wyboru przy zamówieniu</t>
  </si>
  <si>
    <t>Intruducery do elektrod stymulujących i defibrylujących, różne rozmiary 7-10 F Rozmiar do wyboru przy zamówieniu</t>
  </si>
  <si>
    <t>konieczne utworzenie depozytu ,asortyment i rozmiary do ustalenia z operatorem</t>
  </si>
  <si>
    <t>"Załącznik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informację."</t>
  </si>
  <si>
    <t>Nazwa handlowa, nazwa producenta, nr katalogowy producenta</t>
  </si>
  <si>
    <t>stawka VAT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</si>
</sst>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 shrinkToFi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3"/>
  <sheetViews>
    <sheetView tabSelected="1" zoomScale="130" zoomScaleNormal="130" workbookViewId="0">
      <selection activeCell="G29" sqref="G29"/>
    </sheetView>
  </sheetViews>
  <sheetFormatPr defaultColWidth="9.140625" defaultRowHeight="15" x14ac:dyDescent="0.25"/>
  <cols>
    <col min="1" max="1" width="3.5703125" style="7" customWidth="1"/>
    <col min="2" max="2" width="65.28515625" style="7" customWidth="1"/>
    <col min="3" max="3" width="5.7109375" style="7" customWidth="1"/>
    <col min="4" max="4" width="9.140625" style="7"/>
    <col min="5" max="5" width="10.85546875" style="7" customWidth="1"/>
    <col min="6" max="7" width="13.5703125" style="7" customWidth="1"/>
    <col min="8" max="8" width="13.140625" style="7" customWidth="1"/>
    <col min="9" max="257" width="9.140625" style="7"/>
    <col min="258" max="258" width="3.5703125" style="7" customWidth="1"/>
    <col min="259" max="259" width="57.7109375" style="7" customWidth="1"/>
    <col min="260" max="260" width="5.7109375" style="7" customWidth="1"/>
    <col min="261" max="261" width="9.140625" style="7"/>
    <col min="262" max="262" width="10.85546875" style="7" customWidth="1"/>
    <col min="263" max="263" width="13.5703125" style="7" customWidth="1"/>
    <col min="264" max="264" width="15.28515625" style="7" customWidth="1"/>
    <col min="265" max="513" width="9.140625" style="7"/>
    <col min="514" max="514" width="3.5703125" style="7" customWidth="1"/>
    <col min="515" max="515" width="57.7109375" style="7" customWidth="1"/>
    <col min="516" max="516" width="5.7109375" style="7" customWidth="1"/>
    <col min="517" max="517" width="9.140625" style="7"/>
    <col min="518" max="518" width="10.85546875" style="7" customWidth="1"/>
    <col min="519" max="519" width="13.5703125" style="7" customWidth="1"/>
    <col min="520" max="520" width="15.28515625" style="7" customWidth="1"/>
    <col min="521" max="769" width="9.140625" style="7"/>
    <col min="770" max="770" width="3.5703125" style="7" customWidth="1"/>
    <col min="771" max="771" width="57.7109375" style="7" customWidth="1"/>
    <col min="772" max="772" width="5.7109375" style="7" customWidth="1"/>
    <col min="773" max="773" width="9.140625" style="7"/>
    <col min="774" max="774" width="10.85546875" style="7" customWidth="1"/>
    <col min="775" max="775" width="13.5703125" style="7" customWidth="1"/>
    <col min="776" max="776" width="15.28515625" style="7" customWidth="1"/>
    <col min="777" max="1025" width="9.140625" style="7"/>
    <col min="1026" max="16384" width="9.140625" style="8"/>
  </cols>
  <sheetData>
    <row r="1" spans="1:10" s="4" customFormat="1" ht="236.25" x14ac:dyDescent="0.2">
      <c r="A1" s="1"/>
      <c r="B1" s="1" t="s">
        <v>48</v>
      </c>
      <c r="C1" s="1"/>
      <c r="D1" s="1"/>
      <c r="E1" s="2"/>
      <c r="F1" s="2"/>
      <c r="G1" s="2"/>
      <c r="H1" s="1"/>
      <c r="I1" s="1"/>
      <c r="J1" s="3"/>
    </row>
    <row r="2" spans="1:10" ht="96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50</v>
      </c>
      <c r="H2" s="5" t="s">
        <v>6</v>
      </c>
      <c r="I2" s="5" t="s">
        <v>49</v>
      </c>
      <c r="J2" s="6"/>
    </row>
    <row r="3" spans="1:10" ht="115.5" x14ac:dyDescent="0.25">
      <c r="A3" s="9" t="s">
        <v>7</v>
      </c>
      <c r="B3" s="12" t="s">
        <v>31</v>
      </c>
      <c r="C3" s="13" t="s">
        <v>43</v>
      </c>
      <c r="D3" s="14">
        <v>10</v>
      </c>
      <c r="E3" s="15">
        <v>0</v>
      </c>
      <c r="F3" s="16">
        <f>SUM(D3*E3)</f>
        <v>0</v>
      </c>
      <c r="G3" s="16"/>
      <c r="H3" s="17">
        <f t="shared" ref="H3:H9" si="0">SUM(F3*1.08)</f>
        <v>0</v>
      </c>
      <c r="I3" s="18"/>
      <c r="J3" s="6"/>
    </row>
    <row r="4" spans="1:10" ht="183.75" customHeight="1" x14ac:dyDescent="0.25">
      <c r="A4" s="9" t="s">
        <v>8</v>
      </c>
      <c r="B4" s="12" t="s">
        <v>30</v>
      </c>
      <c r="C4" s="13" t="s">
        <v>43</v>
      </c>
      <c r="D4" s="14">
        <v>40</v>
      </c>
      <c r="E4" s="15">
        <v>0</v>
      </c>
      <c r="F4" s="16">
        <f>SUM(D4*E4)</f>
        <v>0</v>
      </c>
      <c r="G4" s="16"/>
      <c r="H4" s="17">
        <f t="shared" si="0"/>
        <v>0</v>
      </c>
      <c r="I4" s="18"/>
      <c r="J4" s="6"/>
    </row>
    <row r="5" spans="1:10" ht="38.25" customHeight="1" x14ac:dyDescent="0.25">
      <c r="A5" s="9" t="s">
        <v>9</v>
      </c>
      <c r="B5" s="12" t="s">
        <v>44</v>
      </c>
      <c r="C5" s="13" t="s">
        <v>43</v>
      </c>
      <c r="D5" s="14">
        <v>100</v>
      </c>
      <c r="E5" s="15">
        <v>0</v>
      </c>
      <c r="F5" s="16">
        <f>SUM(D5*E5)</f>
        <v>0</v>
      </c>
      <c r="G5" s="16"/>
      <c r="H5" s="17">
        <f t="shared" si="0"/>
        <v>0</v>
      </c>
      <c r="I5" s="18"/>
      <c r="J5" s="6"/>
    </row>
    <row r="6" spans="1:10" ht="103.5" customHeight="1" x14ac:dyDescent="0.25">
      <c r="A6" s="9" t="s">
        <v>10</v>
      </c>
      <c r="B6" s="12" t="s">
        <v>17</v>
      </c>
      <c r="C6" s="13" t="s">
        <v>43</v>
      </c>
      <c r="D6" s="14">
        <v>20</v>
      </c>
      <c r="E6" s="15">
        <v>0</v>
      </c>
      <c r="F6" s="16">
        <f>SUM(D6*E6)</f>
        <v>0</v>
      </c>
      <c r="G6" s="16"/>
      <c r="H6" s="17">
        <f t="shared" si="0"/>
        <v>0</v>
      </c>
      <c r="I6" s="18"/>
      <c r="J6" s="6"/>
    </row>
    <row r="7" spans="1:10" ht="231" x14ac:dyDescent="0.25">
      <c r="A7" s="9" t="s">
        <v>11</v>
      </c>
      <c r="B7" s="12" t="s">
        <v>18</v>
      </c>
      <c r="C7" s="13" t="s">
        <v>43</v>
      </c>
      <c r="D7" s="14">
        <v>5</v>
      </c>
      <c r="E7" s="15">
        <v>0</v>
      </c>
      <c r="F7" s="16">
        <f>SUM(D7*E7)</f>
        <v>0</v>
      </c>
      <c r="G7" s="16"/>
      <c r="H7" s="17">
        <f t="shared" si="0"/>
        <v>0</v>
      </c>
      <c r="I7" s="18"/>
      <c r="J7" s="6"/>
    </row>
    <row r="8" spans="1:10" ht="325.5" x14ac:dyDescent="0.25">
      <c r="A8" s="9" t="s">
        <v>12</v>
      </c>
      <c r="B8" s="12" t="s">
        <v>19</v>
      </c>
      <c r="C8" s="13" t="s">
        <v>43</v>
      </c>
      <c r="D8" s="14">
        <v>10</v>
      </c>
      <c r="E8" s="15">
        <v>0</v>
      </c>
      <c r="F8" s="16">
        <f>SUM(D8*E8)</f>
        <v>0</v>
      </c>
      <c r="G8" s="16"/>
      <c r="H8" s="17">
        <f t="shared" si="0"/>
        <v>0</v>
      </c>
      <c r="I8" s="18"/>
      <c r="J8" s="6"/>
    </row>
    <row r="9" spans="1:10" ht="52.5" x14ac:dyDescent="0.25">
      <c r="A9" s="9" t="s">
        <v>13</v>
      </c>
      <c r="B9" s="12" t="s">
        <v>45</v>
      </c>
      <c r="C9" s="13" t="s">
        <v>43</v>
      </c>
      <c r="D9" s="14">
        <v>20</v>
      </c>
      <c r="E9" s="15">
        <v>0</v>
      </c>
      <c r="F9" s="16">
        <f>SUM(D9*E9)</f>
        <v>0</v>
      </c>
      <c r="G9" s="16"/>
      <c r="H9" s="17">
        <f t="shared" si="0"/>
        <v>0</v>
      </c>
      <c r="I9" s="18"/>
      <c r="J9" s="6"/>
    </row>
    <row r="10" spans="1:10" ht="21" x14ac:dyDescent="0.25">
      <c r="A10" s="9" t="s">
        <v>14</v>
      </c>
      <c r="B10" s="19" t="s">
        <v>46</v>
      </c>
      <c r="C10" s="13" t="s">
        <v>43</v>
      </c>
      <c r="D10" s="14">
        <v>110</v>
      </c>
      <c r="E10" s="15">
        <v>0</v>
      </c>
      <c r="F10" s="16">
        <f>SUM(D10*E10)</f>
        <v>0</v>
      </c>
      <c r="G10" s="16"/>
      <c r="H10" s="17">
        <f t="shared" ref="H10:H18" si="1">SUM(F10*1.08)</f>
        <v>0</v>
      </c>
      <c r="I10" s="18"/>
      <c r="J10" s="6"/>
    </row>
    <row r="11" spans="1:10" ht="44.25" customHeight="1" x14ac:dyDescent="0.25">
      <c r="A11" s="9" t="s">
        <v>15</v>
      </c>
      <c r="B11" s="12" t="s">
        <v>29</v>
      </c>
      <c r="C11" s="13" t="s">
        <v>43</v>
      </c>
      <c r="D11" s="14">
        <v>5</v>
      </c>
      <c r="E11" s="15">
        <v>0</v>
      </c>
      <c r="F11" s="16">
        <f>SUM(D11*E11)</f>
        <v>0</v>
      </c>
      <c r="G11" s="16"/>
      <c r="H11" s="17">
        <f t="shared" si="1"/>
        <v>0</v>
      </c>
      <c r="I11" s="18"/>
      <c r="J11" s="6"/>
    </row>
    <row r="12" spans="1:10" ht="44.25" customHeight="1" x14ac:dyDescent="0.25">
      <c r="A12" s="9" t="s">
        <v>16</v>
      </c>
      <c r="B12" s="12" t="s">
        <v>28</v>
      </c>
      <c r="C12" s="13" t="s">
        <v>43</v>
      </c>
      <c r="D12" s="14">
        <v>5</v>
      </c>
      <c r="E12" s="15">
        <v>0</v>
      </c>
      <c r="F12" s="16">
        <f>SUM(D12*E12)</f>
        <v>0</v>
      </c>
      <c r="G12" s="16"/>
      <c r="H12" s="17">
        <f t="shared" si="1"/>
        <v>0</v>
      </c>
      <c r="I12" s="18"/>
      <c r="J12" s="6"/>
    </row>
    <row r="13" spans="1:10" ht="25.5" customHeight="1" x14ac:dyDescent="0.25">
      <c r="A13" s="9" t="s">
        <v>34</v>
      </c>
      <c r="B13" s="12" t="s">
        <v>20</v>
      </c>
      <c r="C13" s="13" t="s">
        <v>43</v>
      </c>
      <c r="D13" s="14">
        <v>5</v>
      </c>
      <c r="E13" s="15">
        <v>0</v>
      </c>
      <c r="F13" s="16">
        <f>SUM(D13*E13)</f>
        <v>0</v>
      </c>
      <c r="G13" s="16"/>
      <c r="H13" s="17">
        <f t="shared" si="1"/>
        <v>0</v>
      </c>
      <c r="I13" s="18"/>
      <c r="J13" s="6"/>
    </row>
    <row r="14" spans="1:10" ht="45" customHeight="1" x14ac:dyDescent="0.25">
      <c r="A14" s="9" t="s">
        <v>35</v>
      </c>
      <c r="B14" s="12" t="s">
        <v>21</v>
      </c>
      <c r="C14" s="13" t="s">
        <v>43</v>
      </c>
      <c r="D14" s="14">
        <v>5</v>
      </c>
      <c r="E14" s="15">
        <v>0</v>
      </c>
      <c r="F14" s="16">
        <f>SUM(D14*E14)</f>
        <v>0</v>
      </c>
      <c r="G14" s="16"/>
      <c r="H14" s="17">
        <f t="shared" si="1"/>
        <v>0</v>
      </c>
      <c r="I14" s="18"/>
      <c r="J14" s="6"/>
    </row>
    <row r="15" spans="1:10" ht="42" x14ac:dyDescent="0.25">
      <c r="A15" s="9" t="s">
        <v>36</v>
      </c>
      <c r="B15" s="12" t="s">
        <v>22</v>
      </c>
      <c r="C15" s="13" t="s">
        <v>43</v>
      </c>
      <c r="D15" s="14">
        <v>5</v>
      </c>
      <c r="E15" s="15">
        <v>0</v>
      </c>
      <c r="F15" s="16">
        <f>SUM(D15*E15)</f>
        <v>0</v>
      </c>
      <c r="G15" s="16"/>
      <c r="H15" s="17">
        <f t="shared" si="1"/>
        <v>0</v>
      </c>
      <c r="I15" s="18"/>
      <c r="J15" s="6"/>
    </row>
    <row r="16" spans="1:10" ht="31.5" x14ac:dyDescent="0.25">
      <c r="A16" s="9" t="s">
        <v>37</v>
      </c>
      <c r="B16" s="12" t="s">
        <v>23</v>
      </c>
      <c r="C16" s="13" t="s">
        <v>43</v>
      </c>
      <c r="D16" s="14">
        <v>5</v>
      </c>
      <c r="E16" s="15">
        <v>0</v>
      </c>
      <c r="F16" s="16">
        <f>SUM(D16*E16)</f>
        <v>0</v>
      </c>
      <c r="G16" s="16"/>
      <c r="H16" s="17">
        <f t="shared" si="1"/>
        <v>0</v>
      </c>
      <c r="I16" s="18"/>
      <c r="J16" s="6"/>
    </row>
    <row r="17" spans="1:10" x14ac:dyDescent="0.25">
      <c r="A17" s="9" t="s">
        <v>38</v>
      </c>
      <c r="B17" s="12" t="s">
        <v>33</v>
      </c>
      <c r="C17" s="13" t="s">
        <v>43</v>
      </c>
      <c r="D17" s="14">
        <v>5</v>
      </c>
      <c r="E17" s="15">
        <v>0</v>
      </c>
      <c r="F17" s="16">
        <f>SUM(D17*E17)</f>
        <v>0</v>
      </c>
      <c r="G17" s="16"/>
      <c r="H17" s="17">
        <f t="shared" si="1"/>
        <v>0</v>
      </c>
      <c r="I17" s="18"/>
      <c r="J17" s="6"/>
    </row>
    <row r="18" spans="1:10" x14ac:dyDescent="0.25">
      <c r="A18" s="9" t="s">
        <v>39</v>
      </c>
      <c r="B18" s="12" t="s">
        <v>24</v>
      </c>
      <c r="C18" s="13" t="s">
        <v>43</v>
      </c>
      <c r="D18" s="14">
        <v>5</v>
      </c>
      <c r="E18" s="15">
        <v>0</v>
      </c>
      <c r="F18" s="16">
        <f>SUM(D18*E18)</f>
        <v>0</v>
      </c>
      <c r="G18" s="16"/>
      <c r="H18" s="17">
        <f t="shared" si="1"/>
        <v>0</v>
      </c>
      <c r="I18" s="18"/>
      <c r="J18" s="6"/>
    </row>
    <row r="19" spans="1:10" ht="24.75" customHeight="1" x14ac:dyDescent="0.25">
      <c r="A19" s="9" t="s">
        <v>40</v>
      </c>
      <c r="B19" s="12" t="s">
        <v>32</v>
      </c>
      <c r="C19" s="13" t="s">
        <v>27</v>
      </c>
      <c r="D19" s="14">
        <v>10</v>
      </c>
      <c r="E19" s="15">
        <v>0</v>
      </c>
      <c r="F19" s="16">
        <f>SUM(D19*E19)</f>
        <v>0</v>
      </c>
      <c r="G19" s="16"/>
      <c r="H19" s="17">
        <f>SUM(F19*1.23)</f>
        <v>0</v>
      </c>
      <c r="I19" s="18"/>
      <c r="J19" s="6"/>
    </row>
    <row r="20" spans="1:10" ht="24.75" customHeight="1" x14ac:dyDescent="0.25">
      <c r="A20" s="9" t="s">
        <v>41</v>
      </c>
      <c r="B20" s="12" t="s">
        <v>26</v>
      </c>
      <c r="C20" s="13" t="s">
        <v>27</v>
      </c>
      <c r="D20" s="14">
        <v>1</v>
      </c>
      <c r="E20" s="15">
        <v>0</v>
      </c>
      <c r="F20" s="16">
        <f>SUM(D20*E20)</f>
        <v>0</v>
      </c>
      <c r="G20" s="16"/>
      <c r="H20" s="17">
        <f t="shared" ref="H20" si="2">SUM(F20*1.08)</f>
        <v>0</v>
      </c>
      <c r="I20" s="18"/>
      <c r="J20" s="6"/>
    </row>
    <row r="21" spans="1:10" ht="21" x14ac:dyDescent="0.25">
      <c r="A21" s="9" t="s">
        <v>42</v>
      </c>
      <c r="B21" s="12" t="s">
        <v>25</v>
      </c>
      <c r="C21" s="13"/>
      <c r="D21" s="14"/>
      <c r="E21" s="15"/>
      <c r="F21" s="16"/>
      <c r="G21" s="16"/>
      <c r="H21" s="17"/>
      <c r="I21" s="18"/>
      <c r="J21" s="6"/>
    </row>
    <row r="22" spans="1:10" x14ac:dyDescent="0.25">
      <c r="A22" s="10"/>
      <c r="B22" s="11"/>
      <c r="C22" s="1"/>
      <c r="D22" s="1"/>
      <c r="E22" s="1"/>
      <c r="F22" s="2">
        <f>SUM(F3:F21)</f>
        <v>0</v>
      </c>
      <c r="G22" s="2"/>
      <c r="H22" s="2">
        <f>SUM(H3:H21)</f>
        <v>0</v>
      </c>
      <c r="I22" s="1"/>
      <c r="J22" s="6"/>
    </row>
    <row r="23" spans="1:10" x14ac:dyDescent="0.25">
      <c r="A23" s="1"/>
      <c r="B23" s="10" t="s">
        <v>47</v>
      </c>
      <c r="C23" s="1"/>
      <c r="D23" s="1"/>
      <c r="E23" s="1"/>
      <c r="F23" s="1"/>
      <c r="G23" s="1"/>
      <c r="H23" s="1"/>
      <c r="I23" s="1"/>
      <c r="J23" s="6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5wszk06</cp:lastModifiedBy>
  <dcterms:created xsi:type="dcterms:W3CDTF">2015-06-05T18:19:34Z</dcterms:created>
  <dcterms:modified xsi:type="dcterms:W3CDTF">2023-12-21T11:13:20Z</dcterms:modified>
</cp:coreProperties>
</file>